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List1" sheetId="1" r:id="rId1"/>
    <sheet name="List2" sheetId="2" r:id="rId2"/>
    <sheet name="List3" sheetId="3" r:id="rId3"/>
  </sheets>
  <definedNames>
    <definedName name="DenTýdne">List1!$C$2:$C$166</definedName>
    <definedName name="Měsíc">List1!$B$2:$B$166</definedName>
    <definedName name="NáhodnéČíslo">List2!$A$1:$O$30</definedName>
    <definedName name="Tržba">List1!$G$2:$G$166</definedName>
    <definedName name="Výrobek">List1!$D$2:$D$166</definedName>
    <definedName name="Zákazník">List1!$H$2:$H$166</definedName>
  </definedNames>
  <calcPr calcId="145621"/>
  <pivotCaches>
    <pivotCache cacheId="17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2" l="1"/>
  <c r="F1" i="2"/>
  <c r="G1" i="2"/>
  <c r="H1" i="2"/>
  <c r="I1" i="2"/>
  <c r="J1" i="2"/>
  <c r="K1" i="2"/>
  <c r="L1" i="2"/>
  <c r="M1" i="2"/>
  <c r="N1" i="2"/>
  <c r="O1" i="2"/>
  <c r="E2" i="2"/>
  <c r="F2" i="2"/>
  <c r="G2" i="2"/>
  <c r="H2" i="2"/>
  <c r="I2" i="2"/>
  <c r="J2" i="2"/>
  <c r="K2" i="2"/>
  <c r="L2" i="2"/>
  <c r="M2" i="2"/>
  <c r="N2" i="2"/>
  <c r="O2" i="2"/>
  <c r="E3" i="2"/>
  <c r="F3" i="2"/>
  <c r="G3" i="2"/>
  <c r="H3" i="2"/>
  <c r="I3" i="2"/>
  <c r="J3" i="2"/>
  <c r="K3" i="2"/>
  <c r="L3" i="2"/>
  <c r="M3" i="2"/>
  <c r="N3" i="2"/>
  <c r="O3" i="2"/>
  <c r="E4" i="2"/>
  <c r="F4" i="2"/>
  <c r="G4" i="2"/>
  <c r="H4" i="2"/>
  <c r="I4" i="2"/>
  <c r="J4" i="2"/>
  <c r="K4" i="2"/>
  <c r="L4" i="2"/>
  <c r="M4" i="2"/>
  <c r="N4" i="2"/>
  <c r="O4" i="2"/>
  <c r="E5" i="2"/>
  <c r="F5" i="2"/>
  <c r="G5" i="2"/>
  <c r="H5" i="2"/>
  <c r="I5" i="2"/>
  <c r="J5" i="2"/>
  <c r="K5" i="2"/>
  <c r="L5" i="2"/>
  <c r="M5" i="2"/>
  <c r="N5" i="2"/>
  <c r="O5" i="2"/>
  <c r="E6" i="2"/>
  <c r="F6" i="2"/>
  <c r="G6" i="2"/>
  <c r="H6" i="2"/>
  <c r="I6" i="2"/>
  <c r="J6" i="2"/>
  <c r="K6" i="2"/>
  <c r="L6" i="2"/>
  <c r="M6" i="2"/>
  <c r="N6" i="2"/>
  <c r="O6" i="2"/>
  <c r="E7" i="2"/>
  <c r="F7" i="2"/>
  <c r="G7" i="2"/>
  <c r="H7" i="2"/>
  <c r="I7" i="2"/>
  <c r="J7" i="2"/>
  <c r="K7" i="2"/>
  <c r="L7" i="2"/>
  <c r="M7" i="2"/>
  <c r="N7" i="2"/>
  <c r="O7" i="2"/>
  <c r="E8" i="2"/>
  <c r="F8" i="2"/>
  <c r="G8" i="2"/>
  <c r="H8" i="2"/>
  <c r="I8" i="2"/>
  <c r="J8" i="2"/>
  <c r="K8" i="2"/>
  <c r="L8" i="2"/>
  <c r="M8" i="2"/>
  <c r="N8" i="2"/>
  <c r="O8" i="2"/>
  <c r="E9" i="2"/>
  <c r="F9" i="2"/>
  <c r="G9" i="2"/>
  <c r="H9" i="2"/>
  <c r="I9" i="2"/>
  <c r="J9" i="2"/>
  <c r="K9" i="2"/>
  <c r="L9" i="2"/>
  <c r="M9" i="2"/>
  <c r="N9" i="2"/>
  <c r="O9" i="2"/>
  <c r="E10" i="2"/>
  <c r="F10" i="2"/>
  <c r="G10" i="2"/>
  <c r="H10" i="2"/>
  <c r="I10" i="2"/>
  <c r="J10" i="2"/>
  <c r="K10" i="2"/>
  <c r="L10" i="2"/>
  <c r="M10" i="2"/>
  <c r="N10" i="2"/>
  <c r="O10" i="2"/>
  <c r="E11" i="2"/>
  <c r="F11" i="2"/>
  <c r="G11" i="2"/>
  <c r="H11" i="2"/>
  <c r="I11" i="2"/>
  <c r="J11" i="2"/>
  <c r="K11" i="2"/>
  <c r="L11" i="2"/>
  <c r="M11" i="2"/>
  <c r="N11" i="2"/>
  <c r="O11" i="2"/>
  <c r="E12" i="2"/>
  <c r="F12" i="2"/>
  <c r="G12" i="2"/>
  <c r="H12" i="2"/>
  <c r="I12" i="2"/>
  <c r="J12" i="2"/>
  <c r="K12" i="2"/>
  <c r="L12" i="2"/>
  <c r="M12" i="2"/>
  <c r="N12" i="2"/>
  <c r="O12" i="2"/>
  <c r="E13" i="2"/>
  <c r="F13" i="2"/>
  <c r="G13" i="2"/>
  <c r="H13" i="2"/>
  <c r="I13" i="2"/>
  <c r="J13" i="2"/>
  <c r="K13" i="2"/>
  <c r="L13" i="2"/>
  <c r="M13" i="2"/>
  <c r="N13" i="2"/>
  <c r="O13" i="2"/>
  <c r="E14" i="2"/>
  <c r="F14" i="2"/>
  <c r="G14" i="2"/>
  <c r="H14" i="2"/>
  <c r="I14" i="2"/>
  <c r="J14" i="2"/>
  <c r="K14" i="2"/>
  <c r="L14" i="2"/>
  <c r="M14" i="2"/>
  <c r="N14" i="2"/>
  <c r="O14" i="2"/>
  <c r="E15" i="2"/>
  <c r="F15" i="2"/>
  <c r="G15" i="2"/>
  <c r="H15" i="2"/>
  <c r="I15" i="2"/>
  <c r="J15" i="2"/>
  <c r="K15" i="2"/>
  <c r="L15" i="2"/>
  <c r="M15" i="2"/>
  <c r="N15" i="2"/>
  <c r="O15" i="2"/>
  <c r="E16" i="2"/>
  <c r="F16" i="2"/>
  <c r="G16" i="2"/>
  <c r="H16" i="2"/>
  <c r="I16" i="2"/>
  <c r="J16" i="2"/>
  <c r="K16" i="2"/>
  <c r="L16" i="2"/>
  <c r="M16" i="2"/>
  <c r="N16" i="2"/>
  <c r="O16" i="2"/>
  <c r="E17" i="2"/>
  <c r="F17" i="2"/>
  <c r="G17" i="2"/>
  <c r="H17" i="2"/>
  <c r="I17" i="2"/>
  <c r="J17" i="2"/>
  <c r="K17" i="2"/>
  <c r="L17" i="2"/>
  <c r="M17" i="2"/>
  <c r="N17" i="2"/>
  <c r="O17" i="2"/>
  <c r="E18" i="2"/>
  <c r="F18" i="2"/>
  <c r="G18" i="2"/>
  <c r="H18" i="2"/>
  <c r="I18" i="2"/>
  <c r="J18" i="2"/>
  <c r="K18" i="2"/>
  <c r="L18" i="2"/>
  <c r="M18" i="2"/>
  <c r="N18" i="2"/>
  <c r="O18" i="2"/>
  <c r="E19" i="2"/>
  <c r="F19" i="2"/>
  <c r="G19" i="2"/>
  <c r="H19" i="2"/>
  <c r="I19" i="2"/>
  <c r="J19" i="2"/>
  <c r="K19" i="2"/>
  <c r="L19" i="2"/>
  <c r="M19" i="2"/>
  <c r="N19" i="2"/>
  <c r="O19" i="2"/>
  <c r="E20" i="2"/>
  <c r="F20" i="2"/>
  <c r="G20" i="2"/>
  <c r="H20" i="2"/>
  <c r="I20" i="2"/>
  <c r="J20" i="2"/>
  <c r="K20" i="2"/>
  <c r="L20" i="2"/>
  <c r="M20" i="2"/>
  <c r="N20" i="2"/>
  <c r="O20" i="2"/>
  <c r="E21" i="2"/>
  <c r="F21" i="2"/>
  <c r="G21" i="2"/>
  <c r="H21" i="2"/>
  <c r="I21" i="2"/>
  <c r="J21" i="2"/>
  <c r="K21" i="2"/>
  <c r="L21" i="2"/>
  <c r="M21" i="2"/>
  <c r="N21" i="2"/>
  <c r="O21" i="2"/>
  <c r="E22" i="2"/>
  <c r="F22" i="2"/>
  <c r="G22" i="2"/>
  <c r="H22" i="2"/>
  <c r="I22" i="2"/>
  <c r="J22" i="2"/>
  <c r="K22" i="2"/>
  <c r="L22" i="2"/>
  <c r="M22" i="2"/>
  <c r="N22" i="2"/>
  <c r="O22" i="2"/>
  <c r="E23" i="2"/>
  <c r="F23" i="2"/>
  <c r="G23" i="2"/>
  <c r="H23" i="2"/>
  <c r="I23" i="2"/>
  <c r="J23" i="2"/>
  <c r="K23" i="2"/>
  <c r="L23" i="2"/>
  <c r="M23" i="2"/>
  <c r="N23" i="2"/>
  <c r="O23" i="2"/>
  <c r="E24" i="2"/>
  <c r="F24" i="2"/>
  <c r="G24" i="2"/>
  <c r="H24" i="2"/>
  <c r="I24" i="2"/>
  <c r="J24" i="2"/>
  <c r="K24" i="2"/>
  <c r="L24" i="2"/>
  <c r="M24" i="2"/>
  <c r="N24" i="2"/>
  <c r="O24" i="2"/>
  <c r="E25" i="2"/>
  <c r="F25" i="2"/>
  <c r="G25" i="2"/>
  <c r="H25" i="2"/>
  <c r="I25" i="2"/>
  <c r="J25" i="2"/>
  <c r="K25" i="2"/>
  <c r="L25" i="2"/>
  <c r="M25" i="2"/>
  <c r="N25" i="2"/>
  <c r="O25" i="2"/>
  <c r="E26" i="2"/>
  <c r="F26" i="2"/>
  <c r="G26" i="2"/>
  <c r="H26" i="2"/>
  <c r="I26" i="2"/>
  <c r="J26" i="2"/>
  <c r="K26" i="2"/>
  <c r="L26" i="2"/>
  <c r="M26" i="2"/>
  <c r="N26" i="2"/>
  <c r="O26" i="2"/>
  <c r="E27" i="2"/>
  <c r="F27" i="2"/>
  <c r="G27" i="2"/>
  <c r="H27" i="2"/>
  <c r="I27" i="2"/>
  <c r="J27" i="2"/>
  <c r="K27" i="2"/>
  <c r="L27" i="2"/>
  <c r="M27" i="2"/>
  <c r="N27" i="2"/>
  <c r="O27" i="2"/>
  <c r="E28" i="2"/>
  <c r="F28" i="2"/>
  <c r="G28" i="2"/>
  <c r="H28" i="2"/>
  <c r="I28" i="2"/>
  <c r="J28" i="2"/>
  <c r="K28" i="2"/>
  <c r="L28" i="2"/>
  <c r="M28" i="2"/>
  <c r="N28" i="2"/>
  <c r="O28" i="2"/>
  <c r="E29" i="2"/>
  <c r="F29" i="2"/>
  <c r="G29" i="2"/>
  <c r="H29" i="2"/>
  <c r="I29" i="2"/>
  <c r="J29" i="2"/>
  <c r="K29" i="2"/>
  <c r="L29" i="2"/>
  <c r="M29" i="2"/>
  <c r="N29" i="2"/>
  <c r="O29" i="2"/>
  <c r="E30" i="2"/>
  <c r="F30" i="2"/>
  <c r="G30" i="2"/>
  <c r="H30" i="2"/>
  <c r="I30" i="2"/>
  <c r="J30" i="2"/>
  <c r="K30" i="2"/>
  <c r="L30" i="2"/>
  <c r="M30" i="2"/>
  <c r="N30" i="2"/>
  <c r="O30" i="2"/>
  <c r="A2" i="2" l="1"/>
  <c r="B2" i="2"/>
  <c r="C2" i="2"/>
  <c r="D2" i="2"/>
  <c r="A3" i="2"/>
  <c r="B3" i="2"/>
  <c r="C3" i="2"/>
  <c r="D3" i="2"/>
  <c r="A4" i="2"/>
  <c r="B4" i="2"/>
  <c r="C4" i="2"/>
  <c r="D4" i="2"/>
  <c r="A5" i="2"/>
  <c r="B5" i="2"/>
  <c r="C5" i="2"/>
  <c r="D5" i="2"/>
  <c r="A6" i="2"/>
  <c r="B6" i="2"/>
  <c r="C6" i="2"/>
  <c r="D6" i="2"/>
  <c r="A7" i="2"/>
  <c r="B7" i="2"/>
  <c r="C7" i="2"/>
  <c r="D7" i="2"/>
  <c r="A8" i="2"/>
  <c r="B8" i="2"/>
  <c r="C8" i="2"/>
  <c r="D8" i="2"/>
  <c r="A9" i="2"/>
  <c r="B9" i="2"/>
  <c r="C9" i="2"/>
  <c r="D9" i="2"/>
  <c r="A10" i="2"/>
  <c r="B10" i="2"/>
  <c r="C10" i="2"/>
  <c r="D10" i="2"/>
  <c r="A11" i="2"/>
  <c r="B11" i="2"/>
  <c r="C11" i="2"/>
  <c r="D11" i="2"/>
  <c r="A12" i="2"/>
  <c r="B12" i="2"/>
  <c r="C12" i="2"/>
  <c r="D12" i="2"/>
  <c r="A13" i="2"/>
  <c r="B13" i="2"/>
  <c r="C13" i="2"/>
  <c r="D13" i="2"/>
  <c r="A14" i="2"/>
  <c r="B14" i="2"/>
  <c r="C14" i="2"/>
  <c r="D14" i="2"/>
  <c r="A15" i="2"/>
  <c r="B15" i="2"/>
  <c r="C15" i="2"/>
  <c r="D15" i="2"/>
  <c r="A16" i="2"/>
  <c r="B16" i="2"/>
  <c r="C16" i="2"/>
  <c r="D16" i="2"/>
  <c r="A17" i="2"/>
  <c r="B17" i="2"/>
  <c r="C17" i="2"/>
  <c r="D17" i="2"/>
  <c r="A18" i="2"/>
  <c r="B18" i="2"/>
  <c r="C18" i="2"/>
  <c r="D18" i="2"/>
  <c r="A19" i="2"/>
  <c r="B19" i="2"/>
  <c r="C19" i="2"/>
  <c r="D19" i="2"/>
  <c r="A20" i="2"/>
  <c r="B20" i="2"/>
  <c r="C20" i="2"/>
  <c r="D20" i="2"/>
  <c r="A21" i="2"/>
  <c r="B21" i="2"/>
  <c r="C21" i="2"/>
  <c r="D21" i="2"/>
  <c r="A22" i="2"/>
  <c r="B22" i="2"/>
  <c r="C22" i="2"/>
  <c r="D22" i="2"/>
  <c r="A23" i="2"/>
  <c r="B23" i="2"/>
  <c r="C23" i="2"/>
  <c r="D23" i="2"/>
  <c r="A24" i="2"/>
  <c r="B24" i="2"/>
  <c r="C24" i="2"/>
  <c r="D24" i="2"/>
  <c r="A25" i="2"/>
  <c r="B25" i="2"/>
  <c r="C25" i="2"/>
  <c r="D25" i="2"/>
  <c r="A26" i="2"/>
  <c r="B26" i="2"/>
  <c r="C26" i="2"/>
  <c r="D26" i="2"/>
  <c r="A27" i="2"/>
  <c r="B27" i="2"/>
  <c r="C27" i="2"/>
  <c r="D27" i="2"/>
  <c r="A28" i="2"/>
  <c r="B28" i="2"/>
  <c r="C28" i="2"/>
  <c r="D28" i="2"/>
  <c r="A29" i="2"/>
  <c r="B29" i="2"/>
  <c r="C29" i="2"/>
  <c r="D29" i="2"/>
  <c r="A30" i="2"/>
  <c r="B30" i="2"/>
  <c r="C30" i="2"/>
  <c r="D30" i="2"/>
  <c r="B1" i="2"/>
  <c r="C1" i="2"/>
  <c r="D1" i="2"/>
  <c r="A1" i="2"/>
  <c r="K3" i="1" a="1"/>
  <c r="K3" i="1" s="1"/>
  <c r="L3" i="1" a="1"/>
  <c r="L3" i="1" s="1"/>
  <c r="M3" i="1" a="1"/>
  <c r="M3" i="1" s="1"/>
  <c r="N3" i="1" a="1"/>
  <c r="N3" i="1" s="1"/>
  <c r="O3" i="1" a="1"/>
  <c r="O3" i="1" s="1"/>
  <c r="P3" i="1" a="1"/>
  <c r="P3" i="1" s="1"/>
  <c r="K4" i="1" a="1"/>
  <c r="K4" i="1" s="1"/>
  <c r="L4" i="1" a="1"/>
  <c r="L4" i="1" s="1"/>
  <c r="M4" i="1" a="1"/>
  <c r="M4" i="1" s="1"/>
  <c r="N4" i="1" a="1"/>
  <c r="N4" i="1" s="1"/>
  <c r="O4" i="1" a="1"/>
  <c r="O4" i="1" s="1"/>
  <c r="P4" i="1" a="1"/>
  <c r="P4" i="1" s="1"/>
  <c r="K5" i="1" a="1"/>
  <c r="K5" i="1" s="1"/>
  <c r="L5" i="1" a="1"/>
  <c r="L5" i="1" s="1"/>
  <c r="M5" i="1" a="1"/>
  <c r="M5" i="1" s="1"/>
  <c r="N5" i="1" a="1"/>
  <c r="N5" i="1" s="1"/>
  <c r="O5" i="1" a="1"/>
  <c r="O5" i="1" s="1"/>
  <c r="P5" i="1" a="1"/>
  <c r="P5" i="1" s="1"/>
  <c r="K6" i="1" a="1"/>
  <c r="K6" i="1" s="1"/>
  <c r="L6" i="1" a="1"/>
  <c r="L6" i="1" s="1"/>
  <c r="M6" i="1" a="1"/>
  <c r="M6" i="1" s="1"/>
  <c r="N6" i="1" a="1"/>
  <c r="N6" i="1" s="1"/>
  <c r="O6" i="1" a="1"/>
  <c r="O6" i="1" s="1"/>
  <c r="P6" i="1" a="1"/>
  <c r="P6" i="1" s="1"/>
  <c r="K7" i="1" a="1"/>
  <c r="K7" i="1" s="1"/>
  <c r="L7" i="1" a="1"/>
  <c r="L7" i="1" s="1"/>
  <c r="M7" i="1" a="1"/>
  <c r="M7" i="1" s="1"/>
  <c r="N7" i="1" a="1"/>
  <c r="N7" i="1" s="1"/>
  <c r="O7" i="1" a="1"/>
  <c r="O7" i="1" s="1"/>
  <c r="P7" i="1" a="1"/>
  <c r="P7" i="1" s="1"/>
  <c r="K32" i="1" a="1"/>
  <c r="K32" i="1" s="1"/>
  <c r="L32" i="1" a="1"/>
  <c r="L32" i="1" s="1"/>
  <c r="M32" i="1" a="1"/>
  <c r="M32" i="1" s="1"/>
  <c r="N32" i="1" a="1"/>
  <c r="N32" i="1" s="1"/>
  <c r="O32" i="1" a="1"/>
  <c r="O32" i="1" s="1"/>
  <c r="P32" i="1" a="1"/>
  <c r="P32" i="1" s="1"/>
  <c r="K33" i="1" a="1"/>
  <c r="K33" i="1" s="1"/>
  <c r="L33" i="1" a="1"/>
  <c r="L33" i="1" s="1"/>
  <c r="M33" i="1" a="1"/>
  <c r="M33" i="1" s="1"/>
  <c r="N33" i="1" a="1"/>
  <c r="N33" i="1" s="1"/>
  <c r="O33" i="1" a="1"/>
  <c r="O33" i="1" s="1"/>
  <c r="P33" i="1" a="1"/>
  <c r="P33" i="1" s="1"/>
  <c r="K34" i="1" a="1"/>
  <c r="K34" i="1" s="1"/>
  <c r="L34" i="1" a="1"/>
  <c r="L34" i="1" s="1"/>
  <c r="M34" i="1" a="1"/>
  <c r="M34" i="1" s="1"/>
  <c r="N34" i="1" a="1"/>
  <c r="N34" i="1" s="1"/>
  <c r="O34" i="1" a="1"/>
  <c r="O34" i="1" s="1"/>
  <c r="P34" i="1" a="1"/>
  <c r="P34" i="1" s="1"/>
  <c r="K35" i="1" a="1"/>
  <c r="K35" i="1" s="1"/>
  <c r="L35" i="1" a="1"/>
  <c r="L35" i="1" s="1"/>
  <c r="M35" i="1" a="1"/>
  <c r="M35" i="1" s="1"/>
  <c r="N35" i="1" a="1"/>
  <c r="N35" i="1" s="1"/>
  <c r="O35" i="1" a="1"/>
  <c r="O35" i="1" s="1"/>
  <c r="P35" i="1" a="1"/>
  <c r="P35" i="1" s="1"/>
  <c r="K36" i="1" a="1"/>
  <c r="K36" i="1" s="1"/>
  <c r="L36" i="1" a="1"/>
  <c r="L36" i="1" s="1"/>
  <c r="M36" i="1" a="1"/>
  <c r="M36" i="1" s="1"/>
  <c r="N36" i="1" a="1"/>
  <c r="N36" i="1" s="1"/>
  <c r="O36" i="1" a="1"/>
  <c r="O36" i="1" s="1"/>
  <c r="P36" i="1" a="1"/>
  <c r="P36" i="1" s="1"/>
  <c r="K24" i="1" a="1"/>
  <c r="K24" i="1" s="1"/>
  <c r="L24" i="1" a="1"/>
  <c r="L24" i="1" s="1"/>
  <c r="L29" i="1" s="1"/>
  <c r="M24" i="1" a="1"/>
  <c r="M24" i="1" s="1"/>
  <c r="M29" i="1" s="1"/>
  <c r="N24" i="1" a="1"/>
  <c r="N24" i="1" s="1"/>
  <c r="N29" i="1" s="1"/>
  <c r="O24" i="1" a="1"/>
  <c r="O24" i="1" s="1"/>
  <c r="O29" i="1" s="1"/>
  <c r="P24" i="1" a="1"/>
  <c r="P24" i="1" s="1"/>
  <c r="P29" i="1" s="1"/>
  <c r="Q25" i="1"/>
  <c r="Q26" i="1"/>
  <c r="Q27" i="1"/>
  <c r="Q28" i="1"/>
  <c r="K25" i="1" a="1"/>
  <c r="K25" i="1" s="1"/>
  <c r="L25" i="1" a="1"/>
  <c r="L25" i="1" s="1"/>
  <c r="M25" i="1" a="1"/>
  <c r="M25" i="1" s="1"/>
  <c r="N25" i="1" a="1"/>
  <c r="N25" i="1" s="1"/>
  <c r="O25" i="1" a="1"/>
  <c r="O25" i="1" s="1"/>
  <c r="P25" i="1" a="1"/>
  <c r="P25" i="1" s="1"/>
  <c r="K26" i="1" a="1"/>
  <c r="K26" i="1" s="1"/>
  <c r="L26" i="1" a="1"/>
  <c r="L26" i="1" s="1"/>
  <c r="M26" i="1" a="1"/>
  <c r="M26" i="1" s="1"/>
  <c r="N26" i="1" a="1"/>
  <c r="N26" i="1" s="1"/>
  <c r="O26" i="1" a="1"/>
  <c r="O26" i="1" s="1"/>
  <c r="P26" i="1" a="1"/>
  <c r="P26" i="1" s="1"/>
  <c r="K27" i="1" a="1"/>
  <c r="K27" i="1" s="1"/>
  <c r="L27" i="1" a="1"/>
  <c r="L27" i="1" s="1"/>
  <c r="M27" i="1" a="1"/>
  <c r="M27" i="1" s="1"/>
  <c r="N27" i="1" a="1"/>
  <c r="N27" i="1" s="1"/>
  <c r="O27" i="1" a="1"/>
  <c r="O27" i="1" s="1"/>
  <c r="P27" i="1" a="1"/>
  <c r="P27" i="1" s="1"/>
  <c r="K28" i="1" a="1"/>
  <c r="K28" i="1" s="1"/>
  <c r="L28" i="1" a="1"/>
  <c r="L28" i="1" s="1"/>
  <c r="M28" i="1" a="1"/>
  <c r="M28" i="1" s="1"/>
  <c r="N28" i="1" a="1"/>
  <c r="N28" i="1" s="1"/>
  <c r="O28" i="1" a="1"/>
  <c r="O28" i="1" s="1"/>
  <c r="P28" i="1" a="1"/>
  <c r="P28" i="1" s="1"/>
  <c r="R14" i="2" l="1"/>
  <c r="R10" i="2" a="1"/>
  <c r="R10" i="2" s="1"/>
  <c r="R7" i="2" a="1"/>
  <c r="R7" i="2" s="1"/>
  <c r="R11" i="2" a="1"/>
  <c r="R11" i="2" s="1"/>
  <c r="R2" i="2" a="1"/>
  <c r="R2" i="2" s="1"/>
  <c r="R6" i="2" a="1"/>
  <c r="R6" i="2" s="1"/>
  <c r="R4" i="2" a="1"/>
  <c r="R4" i="2" s="1"/>
  <c r="R9" i="2" a="1"/>
  <c r="R9" i="2" s="1"/>
  <c r="R8" i="2" a="1"/>
  <c r="R8" i="2" s="1"/>
  <c r="R5" i="2" a="1"/>
  <c r="R5" i="2" s="1"/>
  <c r="R3" i="2" a="1"/>
  <c r="R3" i="2" s="1"/>
  <c r="Q24" i="1"/>
  <c r="K29" i="1"/>
  <c r="Q29" i="1" s="1"/>
  <c r="Q35" i="1"/>
  <c r="O37" i="1"/>
  <c r="M37" i="1"/>
  <c r="P37" i="1"/>
  <c r="L37" i="1"/>
  <c r="Q34" i="1"/>
  <c r="K37" i="1"/>
  <c r="Q32" i="1"/>
  <c r="N37" i="1"/>
  <c r="Q33" i="1"/>
  <c r="Q36" i="1"/>
  <c r="F166" i="1"/>
  <c r="G166" i="1" s="1"/>
  <c r="C166" i="1"/>
  <c r="B166" i="1"/>
  <c r="F165" i="1"/>
  <c r="G165" i="1" s="1"/>
  <c r="C165" i="1"/>
  <c r="B165" i="1"/>
  <c r="F164" i="1"/>
  <c r="G164" i="1" s="1"/>
  <c r="C164" i="1"/>
  <c r="B164" i="1"/>
  <c r="F163" i="1"/>
  <c r="G163" i="1" s="1"/>
  <c r="C163" i="1"/>
  <c r="B163" i="1"/>
  <c r="F162" i="1"/>
  <c r="G162" i="1" s="1"/>
  <c r="C162" i="1"/>
  <c r="B162" i="1"/>
  <c r="F161" i="1"/>
  <c r="G161" i="1" s="1"/>
  <c r="C161" i="1"/>
  <c r="B161" i="1"/>
  <c r="F160" i="1"/>
  <c r="G160" i="1" s="1"/>
  <c r="C160" i="1"/>
  <c r="B160" i="1"/>
  <c r="F159" i="1"/>
  <c r="G159" i="1" s="1"/>
  <c r="C159" i="1"/>
  <c r="B159" i="1"/>
  <c r="F158" i="1"/>
  <c r="G158" i="1" s="1"/>
  <c r="C158" i="1"/>
  <c r="B158" i="1"/>
  <c r="F157" i="1"/>
  <c r="G157" i="1" s="1"/>
  <c r="C157" i="1"/>
  <c r="B157" i="1"/>
  <c r="F156" i="1"/>
  <c r="G156" i="1" s="1"/>
  <c r="C156" i="1"/>
  <c r="B156" i="1"/>
  <c r="F155" i="1"/>
  <c r="G155" i="1" s="1"/>
  <c r="C155" i="1"/>
  <c r="B155" i="1"/>
  <c r="F154" i="1"/>
  <c r="G154" i="1" s="1"/>
  <c r="C154" i="1"/>
  <c r="B154" i="1"/>
  <c r="F153" i="1"/>
  <c r="G153" i="1" s="1"/>
  <c r="C153" i="1"/>
  <c r="B153" i="1"/>
  <c r="F152" i="1"/>
  <c r="G152" i="1" s="1"/>
  <c r="C152" i="1"/>
  <c r="B152" i="1"/>
  <c r="F151" i="1"/>
  <c r="G151" i="1" s="1"/>
  <c r="C151" i="1"/>
  <c r="B151" i="1"/>
  <c r="F150" i="1"/>
  <c r="G150" i="1" s="1"/>
  <c r="C150" i="1"/>
  <c r="B150" i="1"/>
  <c r="F149" i="1"/>
  <c r="G149" i="1" s="1"/>
  <c r="C149" i="1"/>
  <c r="B149" i="1"/>
  <c r="F148" i="1"/>
  <c r="G148" i="1" s="1"/>
  <c r="C148" i="1"/>
  <c r="B148" i="1"/>
  <c r="F147" i="1"/>
  <c r="G147" i="1" s="1"/>
  <c r="C147" i="1"/>
  <c r="B147" i="1"/>
  <c r="F146" i="1"/>
  <c r="G146" i="1" s="1"/>
  <c r="C146" i="1"/>
  <c r="B146" i="1"/>
  <c r="F145" i="1"/>
  <c r="G145" i="1" s="1"/>
  <c r="C145" i="1"/>
  <c r="B145" i="1"/>
  <c r="F144" i="1"/>
  <c r="G144" i="1" s="1"/>
  <c r="C144" i="1"/>
  <c r="B144" i="1"/>
  <c r="F143" i="1"/>
  <c r="G143" i="1" s="1"/>
  <c r="C143" i="1"/>
  <c r="B143" i="1"/>
  <c r="F142" i="1"/>
  <c r="G142" i="1" s="1"/>
  <c r="C142" i="1"/>
  <c r="B142" i="1"/>
  <c r="F141" i="1"/>
  <c r="G141" i="1" s="1"/>
  <c r="C141" i="1"/>
  <c r="B141" i="1"/>
  <c r="F140" i="1"/>
  <c r="G140" i="1" s="1"/>
  <c r="C140" i="1"/>
  <c r="B140" i="1"/>
  <c r="F139" i="1"/>
  <c r="G139" i="1" s="1"/>
  <c r="C139" i="1"/>
  <c r="B139" i="1"/>
  <c r="F138" i="1"/>
  <c r="G138" i="1" s="1"/>
  <c r="C138" i="1"/>
  <c r="B138" i="1"/>
  <c r="F137" i="1"/>
  <c r="G137" i="1" s="1"/>
  <c r="C137" i="1"/>
  <c r="B137" i="1"/>
  <c r="F136" i="1"/>
  <c r="G136" i="1" s="1"/>
  <c r="C136" i="1"/>
  <c r="B136" i="1"/>
  <c r="F135" i="1"/>
  <c r="G135" i="1" s="1"/>
  <c r="C135" i="1"/>
  <c r="B135" i="1"/>
  <c r="F134" i="1"/>
  <c r="G134" i="1" s="1"/>
  <c r="C134" i="1"/>
  <c r="B134" i="1"/>
  <c r="F133" i="1"/>
  <c r="G133" i="1" s="1"/>
  <c r="C133" i="1"/>
  <c r="B133" i="1"/>
  <c r="F132" i="1"/>
  <c r="G132" i="1" s="1"/>
  <c r="C132" i="1"/>
  <c r="B132" i="1"/>
  <c r="F131" i="1"/>
  <c r="G131" i="1" s="1"/>
  <c r="C131" i="1"/>
  <c r="B131" i="1"/>
  <c r="F130" i="1"/>
  <c r="G130" i="1" s="1"/>
  <c r="C130" i="1"/>
  <c r="B130" i="1"/>
  <c r="F129" i="1"/>
  <c r="G129" i="1" s="1"/>
  <c r="C129" i="1"/>
  <c r="B129" i="1"/>
  <c r="F128" i="1"/>
  <c r="G128" i="1" s="1"/>
  <c r="C128" i="1"/>
  <c r="B128" i="1"/>
  <c r="F127" i="1"/>
  <c r="G127" i="1" s="1"/>
  <c r="C127" i="1"/>
  <c r="B127" i="1"/>
  <c r="F126" i="1"/>
  <c r="G126" i="1" s="1"/>
  <c r="C126" i="1"/>
  <c r="B126" i="1"/>
  <c r="F125" i="1"/>
  <c r="G125" i="1" s="1"/>
  <c r="C125" i="1"/>
  <c r="B125" i="1"/>
  <c r="F124" i="1"/>
  <c r="G124" i="1" s="1"/>
  <c r="C124" i="1"/>
  <c r="B124" i="1"/>
  <c r="F123" i="1"/>
  <c r="G123" i="1" s="1"/>
  <c r="C123" i="1"/>
  <c r="B123" i="1"/>
  <c r="F122" i="1"/>
  <c r="G122" i="1" s="1"/>
  <c r="C122" i="1"/>
  <c r="B122" i="1"/>
  <c r="F121" i="1"/>
  <c r="G121" i="1" s="1"/>
  <c r="C121" i="1"/>
  <c r="B121" i="1"/>
  <c r="F120" i="1"/>
  <c r="G120" i="1" s="1"/>
  <c r="C120" i="1"/>
  <c r="B120" i="1"/>
  <c r="F119" i="1"/>
  <c r="G119" i="1" s="1"/>
  <c r="C119" i="1"/>
  <c r="B119" i="1"/>
  <c r="F118" i="1"/>
  <c r="G118" i="1" s="1"/>
  <c r="C118" i="1"/>
  <c r="B118" i="1"/>
  <c r="F117" i="1"/>
  <c r="G117" i="1" s="1"/>
  <c r="C117" i="1"/>
  <c r="B117" i="1"/>
  <c r="F116" i="1"/>
  <c r="G116" i="1" s="1"/>
  <c r="C116" i="1"/>
  <c r="B116" i="1"/>
  <c r="F115" i="1"/>
  <c r="G115" i="1" s="1"/>
  <c r="C115" i="1"/>
  <c r="B115" i="1"/>
  <c r="F114" i="1"/>
  <c r="G114" i="1" s="1"/>
  <c r="C114" i="1"/>
  <c r="B114" i="1"/>
  <c r="F113" i="1"/>
  <c r="G113" i="1" s="1"/>
  <c r="C113" i="1"/>
  <c r="B113" i="1"/>
  <c r="F112" i="1"/>
  <c r="G112" i="1" s="1"/>
  <c r="C112" i="1"/>
  <c r="B112" i="1"/>
  <c r="F111" i="1"/>
  <c r="G111" i="1" s="1"/>
  <c r="C111" i="1"/>
  <c r="B111" i="1"/>
  <c r="F110" i="1"/>
  <c r="G110" i="1" s="1"/>
  <c r="C110" i="1"/>
  <c r="B110" i="1"/>
  <c r="F109" i="1"/>
  <c r="G109" i="1" s="1"/>
  <c r="C109" i="1"/>
  <c r="B109" i="1"/>
  <c r="F108" i="1"/>
  <c r="G108" i="1" s="1"/>
  <c r="C108" i="1"/>
  <c r="B108" i="1"/>
  <c r="F107" i="1"/>
  <c r="G107" i="1" s="1"/>
  <c r="C107" i="1"/>
  <c r="B107" i="1"/>
  <c r="F106" i="1"/>
  <c r="G106" i="1" s="1"/>
  <c r="C106" i="1"/>
  <c r="B106" i="1"/>
  <c r="F105" i="1"/>
  <c r="G105" i="1" s="1"/>
  <c r="C105" i="1"/>
  <c r="B105" i="1"/>
  <c r="F104" i="1"/>
  <c r="G104" i="1" s="1"/>
  <c r="C104" i="1"/>
  <c r="B104" i="1"/>
  <c r="F103" i="1"/>
  <c r="G103" i="1" s="1"/>
  <c r="C103" i="1"/>
  <c r="B103" i="1"/>
  <c r="F102" i="1"/>
  <c r="G102" i="1" s="1"/>
  <c r="C102" i="1"/>
  <c r="B102" i="1"/>
  <c r="F101" i="1"/>
  <c r="G101" i="1" s="1"/>
  <c r="C101" i="1"/>
  <c r="B101" i="1"/>
  <c r="F100" i="1"/>
  <c r="G100" i="1" s="1"/>
  <c r="C100" i="1"/>
  <c r="B100" i="1"/>
  <c r="F99" i="1"/>
  <c r="G99" i="1" s="1"/>
  <c r="C99" i="1"/>
  <c r="B99" i="1"/>
  <c r="F98" i="1"/>
  <c r="G98" i="1" s="1"/>
  <c r="C98" i="1"/>
  <c r="B98" i="1"/>
  <c r="F97" i="1"/>
  <c r="G97" i="1" s="1"/>
  <c r="C97" i="1"/>
  <c r="B97" i="1"/>
  <c r="F96" i="1"/>
  <c r="G96" i="1" s="1"/>
  <c r="C96" i="1"/>
  <c r="B96" i="1"/>
  <c r="F95" i="1"/>
  <c r="G95" i="1" s="1"/>
  <c r="C95" i="1"/>
  <c r="B95" i="1"/>
  <c r="F94" i="1"/>
  <c r="G94" i="1" s="1"/>
  <c r="C94" i="1"/>
  <c r="B94" i="1"/>
  <c r="F93" i="1"/>
  <c r="G93" i="1" s="1"/>
  <c r="C93" i="1"/>
  <c r="B93" i="1"/>
  <c r="F92" i="1"/>
  <c r="G92" i="1" s="1"/>
  <c r="C92" i="1"/>
  <c r="B92" i="1"/>
  <c r="F91" i="1"/>
  <c r="G91" i="1" s="1"/>
  <c r="C91" i="1"/>
  <c r="B91" i="1"/>
  <c r="F90" i="1"/>
  <c r="G90" i="1" s="1"/>
  <c r="C90" i="1"/>
  <c r="B90" i="1"/>
  <c r="F89" i="1"/>
  <c r="G89" i="1" s="1"/>
  <c r="C89" i="1"/>
  <c r="B89" i="1"/>
  <c r="F88" i="1"/>
  <c r="G88" i="1" s="1"/>
  <c r="C88" i="1"/>
  <c r="B88" i="1"/>
  <c r="F87" i="1"/>
  <c r="G87" i="1" s="1"/>
  <c r="C87" i="1"/>
  <c r="B87" i="1"/>
  <c r="F86" i="1"/>
  <c r="G86" i="1" s="1"/>
  <c r="C86" i="1"/>
  <c r="B86" i="1"/>
  <c r="F85" i="1"/>
  <c r="G85" i="1" s="1"/>
  <c r="C85" i="1"/>
  <c r="B85" i="1"/>
  <c r="F84" i="1"/>
  <c r="G84" i="1" s="1"/>
  <c r="C84" i="1"/>
  <c r="B84" i="1"/>
  <c r="F83" i="1"/>
  <c r="G83" i="1" s="1"/>
  <c r="C83" i="1"/>
  <c r="B83" i="1"/>
  <c r="F82" i="1"/>
  <c r="G82" i="1" s="1"/>
  <c r="C82" i="1"/>
  <c r="B82" i="1"/>
  <c r="F81" i="1"/>
  <c r="G81" i="1" s="1"/>
  <c r="C81" i="1"/>
  <c r="B81" i="1"/>
  <c r="F80" i="1"/>
  <c r="G80" i="1" s="1"/>
  <c r="C80" i="1"/>
  <c r="B80" i="1"/>
  <c r="F79" i="1"/>
  <c r="G79" i="1" s="1"/>
  <c r="C79" i="1"/>
  <c r="B79" i="1"/>
  <c r="F78" i="1"/>
  <c r="G78" i="1" s="1"/>
  <c r="C78" i="1"/>
  <c r="B78" i="1"/>
  <c r="F77" i="1"/>
  <c r="G77" i="1" s="1"/>
  <c r="C77" i="1"/>
  <c r="B77" i="1"/>
  <c r="F76" i="1"/>
  <c r="G76" i="1" s="1"/>
  <c r="C76" i="1"/>
  <c r="B76" i="1"/>
  <c r="F75" i="1"/>
  <c r="G75" i="1" s="1"/>
  <c r="C75" i="1"/>
  <c r="B75" i="1"/>
  <c r="F74" i="1"/>
  <c r="G74" i="1" s="1"/>
  <c r="C74" i="1"/>
  <c r="B74" i="1"/>
  <c r="F73" i="1"/>
  <c r="G73" i="1" s="1"/>
  <c r="C73" i="1"/>
  <c r="B73" i="1"/>
  <c r="F72" i="1"/>
  <c r="G72" i="1" s="1"/>
  <c r="C72" i="1"/>
  <c r="B72" i="1"/>
  <c r="F71" i="1"/>
  <c r="G71" i="1" s="1"/>
  <c r="C71" i="1"/>
  <c r="B71" i="1"/>
  <c r="F70" i="1"/>
  <c r="G70" i="1" s="1"/>
  <c r="C70" i="1"/>
  <c r="B70" i="1"/>
  <c r="F69" i="1"/>
  <c r="G69" i="1" s="1"/>
  <c r="C69" i="1"/>
  <c r="B69" i="1"/>
  <c r="F68" i="1"/>
  <c r="G68" i="1" s="1"/>
  <c r="C68" i="1"/>
  <c r="B68" i="1"/>
  <c r="F67" i="1"/>
  <c r="G67" i="1" s="1"/>
  <c r="C67" i="1"/>
  <c r="B67" i="1"/>
  <c r="F66" i="1"/>
  <c r="G66" i="1" s="1"/>
  <c r="C66" i="1"/>
  <c r="B66" i="1"/>
  <c r="F65" i="1"/>
  <c r="G65" i="1" s="1"/>
  <c r="C65" i="1"/>
  <c r="B65" i="1"/>
  <c r="F64" i="1"/>
  <c r="G64" i="1" s="1"/>
  <c r="C64" i="1"/>
  <c r="B64" i="1"/>
  <c r="F63" i="1"/>
  <c r="G63" i="1" s="1"/>
  <c r="C63" i="1"/>
  <c r="B63" i="1"/>
  <c r="F62" i="1"/>
  <c r="G62" i="1" s="1"/>
  <c r="C62" i="1"/>
  <c r="B62" i="1"/>
  <c r="F61" i="1"/>
  <c r="G61" i="1" s="1"/>
  <c r="C61" i="1"/>
  <c r="B61" i="1"/>
  <c r="F60" i="1"/>
  <c r="G60" i="1" s="1"/>
  <c r="C60" i="1"/>
  <c r="B60" i="1"/>
  <c r="F59" i="1"/>
  <c r="G59" i="1" s="1"/>
  <c r="C59" i="1"/>
  <c r="B59" i="1"/>
  <c r="F58" i="1"/>
  <c r="G58" i="1" s="1"/>
  <c r="C58" i="1"/>
  <c r="B58" i="1"/>
  <c r="F57" i="1"/>
  <c r="G57" i="1" s="1"/>
  <c r="C57" i="1"/>
  <c r="B57" i="1"/>
  <c r="F56" i="1"/>
  <c r="G56" i="1" s="1"/>
  <c r="C56" i="1"/>
  <c r="B56" i="1"/>
  <c r="F55" i="1"/>
  <c r="G55" i="1" s="1"/>
  <c r="C55" i="1"/>
  <c r="B55" i="1"/>
  <c r="F54" i="1"/>
  <c r="G54" i="1" s="1"/>
  <c r="C54" i="1"/>
  <c r="B54" i="1"/>
  <c r="F53" i="1"/>
  <c r="G53" i="1" s="1"/>
  <c r="C53" i="1"/>
  <c r="B53" i="1"/>
  <c r="F52" i="1"/>
  <c r="G52" i="1" s="1"/>
  <c r="C52" i="1"/>
  <c r="B52" i="1"/>
  <c r="F51" i="1"/>
  <c r="G51" i="1" s="1"/>
  <c r="C51" i="1"/>
  <c r="B51" i="1"/>
  <c r="F50" i="1"/>
  <c r="G50" i="1" s="1"/>
  <c r="C50" i="1"/>
  <c r="B50" i="1"/>
  <c r="F49" i="1"/>
  <c r="G49" i="1" s="1"/>
  <c r="C49" i="1"/>
  <c r="B49" i="1"/>
  <c r="F48" i="1"/>
  <c r="G48" i="1" s="1"/>
  <c r="C48" i="1"/>
  <c r="B48" i="1"/>
  <c r="F47" i="1"/>
  <c r="G47" i="1" s="1"/>
  <c r="C47" i="1"/>
  <c r="B47" i="1"/>
  <c r="F46" i="1"/>
  <c r="G46" i="1" s="1"/>
  <c r="C46" i="1"/>
  <c r="B46" i="1"/>
  <c r="F45" i="1"/>
  <c r="G45" i="1" s="1"/>
  <c r="C45" i="1"/>
  <c r="B45" i="1"/>
  <c r="F44" i="1"/>
  <c r="G44" i="1" s="1"/>
  <c r="C44" i="1"/>
  <c r="B44" i="1"/>
  <c r="F43" i="1"/>
  <c r="G43" i="1" s="1"/>
  <c r="C43" i="1"/>
  <c r="B43" i="1"/>
  <c r="F42" i="1"/>
  <c r="G42" i="1" s="1"/>
  <c r="C42" i="1"/>
  <c r="B42" i="1"/>
  <c r="F41" i="1"/>
  <c r="G41" i="1" s="1"/>
  <c r="C41" i="1"/>
  <c r="B41" i="1"/>
  <c r="F40" i="1"/>
  <c r="G40" i="1" s="1"/>
  <c r="C40" i="1"/>
  <c r="B40" i="1"/>
  <c r="F39" i="1"/>
  <c r="G39" i="1" s="1"/>
  <c r="C39" i="1"/>
  <c r="B39" i="1"/>
  <c r="F38" i="1"/>
  <c r="G38" i="1" s="1"/>
  <c r="C38" i="1"/>
  <c r="B38" i="1"/>
  <c r="F37" i="1"/>
  <c r="G37" i="1" s="1"/>
  <c r="C37" i="1"/>
  <c r="B37" i="1"/>
  <c r="F36" i="1"/>
  <c r="G36" i="1" s="1"/>
  <c r="C36" i="1"/>
  <c r="B36" i="1"/>
  <c r="F35" i="1"/>
  <c r="G35" i="1" s="1"/>
  <c r="C35" i="1"/>
  <c r="B35" i="1"/>
  <c r="F34" i="1"/>
  <c r="G34" i="1" s="1"/>
  <c r="C34" i="1"/>
  <c r="B34" i="1"/>
  <c r="F33" i="1"/>
  <c r="G33" i="1" s="1"/>
  <c r="C33" i="1"/>
  <c r="B33" i="1"/>
  <c r="F32" i="1"/>
  <c r="G32" i="1" s="1"/>
  <c r="C32" i="1"/>
  <c r="B32" i="1"/>
  <c r="F31" i="1"/>
  <c r="G31" i="1" s="1"/>
  <c r="C31" i="1"/>
  <c r="B31" i="1"/>
  <c r="F30" i="1"/>
  <c r="G30" i="1" s="1"/>
  <c r="C30" i="1"/>
  <c r="B30" i="1"/>
  <c r="F29" i="1"/>
  <c r="G29" i="1" s="1"/>
  <c r="C29" i="1"/>
  <c r="B29" i="1"/>
  <c r="F28" i="1"/>
  <c r="G28" i="1" s="1"/>
  <c r="C28" i="1"/>
  <c r="B28" i="1"/>
  <c r="F27" i="1"/>
  <c r="G27" i="1" s="1"/>
  <c r="C27" i="1"/>
  <c r="B27" i="1"/>
  <c r="F26" i="1"/>
  <c r="G26" i="1" s="1"/>
  <c r="C26" i="1"/>
  <c r="B26" i="1"/>
  <c r="F25" i="1"/>
  <c r="G25" i="1" s="1"/>
  <c r="C25" i="1"/>
  <c r="B25" i="1"/>
  <c r="F24" i="1"/>
  <c r="G24" i="1" s="1"/>
  <c r="C24" i="1"/>
  <c r="B24" i="1"/>
  <c r="F23" i="1"/>
  <c r="G23" i="1" s="1"/>
  <c r="C23" i="1"/>
  <c r="B23" i="1"/>
  <c r="F22" i="1"/>
  <c r="G22" i="1" s="1"/>
  <c r="C22" i="1"/>
  <c r="B22" i="1"/>
  <c r="F21" i="1"/>
  <c r="G21" i="1" s="1"/>
  <c r="C21" i="1"/>
  <c r="B21" i="1"/>
  <c r="F20" i="1"/>
  <c r="G20" i="1" s="1"/>
  <c r="C20" i="1"/>
  <c r="B20" i="1"/>
  <c r="F19" i="1"/>
  <c r="G19" i="1" s="1"/>
  <c r="C19" i="1"/>
  <c r="B19" i="1"/>
  <c r="F18" i="1"/>
  <c r="G18" i="1" s="1"/>
  <c r="C18" i="1"/>
  <c r="B18" i="1"/>
  <c r="F17" i="1"/>
  <c r="G17" i="1" s="1"/>
  <c r="C17" i="1"/>
  <c r="B17" i="1"/>
  <c r="F16" i="1"/>
  <c r="G16" i="1" s="1"/>
  <c r="C16" i="1"/>
  <c r="B16" i="1"/>
  <c r="F15" i="1"/>
  <c r="G15" i="1" s="1"/>
  <c r="C15" i="1"/>
  <c r="B15" i="1"/>
  <c r="F14" i="1"/>
  <c r="G14" i="1" s="1"/>
  <c r="C14" i="1"/>
  <c r="B14" i="1"/>
  <c r="F13" i="1"/>
  <c r="G13" i="1" s="1"/>
  <c r="C13" i="1"/>
  <c r="B13" i="1"/>
  <c r="F12" i="1"/>
  <c r="G12" i="1" s="1"/>
  <c r="C12" i="1"/>
  <c r="B12" i="1"/>
  <c r="F11" i="1"/>
  <c r="G11" i="1" s="1"/>
  <c r="C11" i="1"/>
  <c r="B11" i="1"/>
  <c r="F10" i="1"/>
  <c r="G10" i="1" s="1"/>
  <c r="C10" i="1"/>
  <c r="B10" i="1"/>
  <c r="F9" i="1"/>
  <c r="G9" i="1" s="1"/>
  <c r="C9" i="1"/>
  <c r="B9" i="1"/>
  <c r="F8" i="1"/>
  <c r="G8" i="1" s="1"/>
  <c r="C8" i="1"/>
  <c r="B8" i="1"/>
  <c r="F7" i="1"/>
  <c r="G7" i="1" s="1"/>
  <c r="C7" i="1"/>
  <c r="B7" i="1"/>
  <c r="F6" i="1"/>
  <c r="G6" i="1" s="1"/>
  <c r="C6" i="1"/>
  <c r="B6" i="1"/>
  <c r="F5" i="1"/>
  <c r="G5" i="1" s="1"/>
  <c r="C5" i="1"/>
  <c r="B5" i="1"/>
  <c r="F4" i="1"/>
  <c r="G4" i="1" s="1"/>
  <c r="C4" i="1"/>
  <c r="B4" i="1"/>
  <c r="F3" i="1"/>
  <c r="G3" i="1" s="1"/>
  <c r="C3" i="1"/>
  <c r="B3" i="1"/>
  <c r="F2" i="1"/>
  <c r="G2" i="1" s="1"/>
  <c r="C2" i="1"/>
  <c r="B2" i="1"/>
  <c r="R13" i="2" l="1"/>
  <c r="Q37" i="1"/>
  <c r="P8" i="1" l="1"/>
  <c r="L8" i="1"/>
  <c r="O8" i="1"/>
  <c r="Q7" i="1"/>
  <c r="N8" i="1"/>
  <c r="M8" i="1"/>
  <c r="Q4" i="1"/>
  <c r="Q6" i="1"/>
  <c r="Q5" i="1"/>
  <c r="Q3" i="1"/>
  <c r="K8" i="1"/>
  <c r="Q8" i="1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<sst xmlns="http://schemas.openxmlformats.org/spreadsheetml/2006/main" count="393" uniqueCount="33">
  <si>
    <t>Datum</t>
  </si>
  <si>
    <t>Měsíc</t>
  </si>
  <si>
    <t>Den týdne</t>
  </si>
  <si>
    <t>Výrobek</t>
  </si>
  <si>
    <t>Počet</t>
  </si>
  <si>
    <t>Cena</t>
  </si>
  <si>
    <t>Tržba</t>
  </si>
  <si>
    <t>Zákazník</t>
  </si>
  <si>
    <t>BON</t>
  </si>
  <si>
    <t>P</t>
  </si>
  <si>
    <t>KAU</t>
  </si>
  <si>
    <t>B</t>
  </si>
  <si>
    <t>FIN</t>
  </si>
  <si>
    <t>SAF</t>
  </si>
  <si>
    <t>INV</t>
  </si>
  <si>
    <t>F</t>
  </si>
  <si>
    <t>J</t>
  </si>
  <si>
    <t>POD</t>
  </si>
  <si>
    <t>Program</t>
  </si>
  <si>
    <t>vše</t>
  </si>
  <si>
    <t>Celkem za den</t>
  </si>
  <si>
    <t>Celkem za výrobek</t>
  </si>
  <si>
    <t>Celkový součet</t>
  </si>
  <si>
    <t>Součet z Tržba</t>
  </si>
  <si>
    <t>(Vše)</t>
  </si>
  <si>
    <t>Celkem</t>
  </si>
  <si>
    <t>Meze</t>
  </si>
  <si>
    <t>Počet hodnot</t>
  </si>
  <si>
    <t>Součet</t>
  </si>
  <si>
    <t>Histogram</t>
  </si>
  <si>
    <t>Třídy</t>
  </si>
  <si>
    <t>Další</t>
  </si>
  <si>
    <t>Četnost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</si>
</sst>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0"/>
      <name val="Arial CE"/>
      <family val="2"/>
      <charset val="238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4" fontId="0" fillId="0" borderId="0" xfId="0" applyNumberFormat="1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pivotButton="1"/>
    <xf numFmtId="0" fontId="0" fillId="0" borderId="0" xfId="0" applyNumberFormat="1"/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List2!$R$16</c:f>
          <c:strCache>
            <c:ptCount val="1"/>
            <c:pt idx="0">
              <c:v>Histogram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List2!$R$1</c:f>
              <c:strCache>
                <c:ptCount val="1"/>
                <c:pt idx="0">
                  <c:v>Počet hodnot</c:v>
                </c:pt>
              </c:strCache>
            </c:strRef>
          </c:tx>
          <c:invertIfNegative val="0"/>
          <c:cat>
            <c:numRef>
              <c:f>List2!$Q$2:$Q$11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List2!$R$2:$R$11</c:f>
              <c:numCache>
                <c:formatCode>General</c:formatCode>
                <c:ptCount val="10"/>
                <c:pt idx="0">
                  <c:v>48</c:v>
                </c:pt>
                <c:pt idx="1">
                  <c:v>48</c:v>
                </c:pt>
                <c:pt idx="2">
                  <c:v>40</c:v>
                </c:pt>
                <c:pt idx="3">
                  <c:v>47</c:v>
                </c:pt>
                <c:pt idx="4">
                  <c:v>52</c:v>
                </c:pt>
                <c:pt idx="5">
                  <c:v>53</c:v>
                </c:pt>
                <c:pt idx="6">
                  <c:v>38</c:v>
                </c:pt>
                <c:pt idx="7">
                  <c:v>37</c:v>
                </c:pt>
                <c:pt idx="8">
                  <c:v>39</c:v>
                </c:pt>
                <c:pt idx="9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94272"/>
        <c:axId val="45495808"/>
      </c:barChart>
      <c:catAx>
        <c:axId val="4549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495808"/>
        <c:crosses val="autoZero"/>
        <c:auto val="1"/>
        <c:lblAlgn val="ctr"/>
        <c:lblOffset val="100"/>
        <c:noMultiLvlLbl val="0"/>
      </c:catAx>
      <c:valAx>
        <c:axId val="45495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494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List3!$U$1</c:f>
              <c:strCache>
                <c:ptCount val="1"/>
                <c:pt idx="0">
                  <c:v>Četnost</c:v>
                </c:pt>
              </c:strCache>
            </c:strRef>
          </c:tx>
          <c:invertIfNegative val="0"/>
          <c:cat>
            <c:strRef>
              <c:f>List3!$T$2:$T$11</c:f>
              <c:strCache>
                <c:ptCount val="10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Další</c:v>
                </c:pt>
              </c:strCache>
            </c:strRef>
          </c:cat>
          <c:val>
            <c:numRef>
              <c:f>List3!$U$2:$U$11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13</c:v>
                </c:pt>
                <c:pt idx="3">
                  <c:v>63</c:v>
                </c:pt>
                <c:pt idx="4">
                  <c:v>141</c:v>
                </c:pt>
                <c:pt idx="5">
                  <c:v>163</c:v>
                </c:pt>
                <c:pt idx="6">
                  <c:v>58</c:v>
                </c:pt>
                <c:pt idx="7">
                  <c:v>11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343936"/>
        <c:axId val="116345472"/>
      </c:barChart>
      <c:catAx>
        <c:axId val="116343936"/>
        <c:scaling>
          <c:orientation val="minMax"/>
        </c:scaling>
        <c:delete val="0"/>
        <c:axPos val="b"/>
        <c:majorTickMark val="out"/>
        <c:minorTickMark val="none"/>
        <c:tickLblPos val="nextTo"/>
        <c:crossAx val="116345472"/>
        <c:crosses val="autoZero"/>
        <c:auto val="1"/>
        <c:lblAlgn val="ctr"/>
        <c:lblOffset val="100"/>
        <c:noMultiLvlLbl val="0"/>
      </c:catAx>
      <c:valAx>
        <c:axId val="116345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343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2</xdr:row>
      <xdr:rowOff>40481</xdr:rowOff>
    </xdr:from>
    <xdr:to>
      <xdr:col>12</xdr:col>
      <xdr:colOff>400050</xdr:colOff>
      <xdr:row>16</xdr:row>
      <xdr:rowOff>116681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6</xdr:row>
      <xdr:rowOff>4762</xdr:rowOff>
    </xdr:from>
    <xdr:to>
      <xdr:col>11</xdr:col>
      <xdr:colOff>76200</xdr:colOff>
      <xdr:row>20</xdr:row>
      <xdr:rowOff>71437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a Nejedlová" refreshedDate="44335.303105555555" createdVersion="4" refreshedVersion="4" minRefreshableVersion="3" recordCount="165">
  <cacheSource type="worksheet">
    <worksheetSource ref="A1:H166" sheet="List1"/>
  </cacheSource>
  <cacheFields count="8">
    <cacheField name="Datum" numFmtId="14">
      <sharedItems containsSemiMixedTypes="0" containsNonDate="0" containsDate="1" containsString="0" minDate="1998-01-05T00:00:00" maxDate="1998-07-01T00:00:00"/>
    </cacheField>
    <cacheField name="Měsíc" numFmtId="0">
      <sharedItems containsSemiMixedTypes="0" containsString="0" containsNumber="1" containsInteger="1" minValue="1" maxValue="6" count="6">
        <n v="1"/>
        <n v="2"/>
        <n v="3"/>
        <n v="4"/>
        <n v="5"/>
        <n v="6"/>
      </sharedItems>
    </cacheField>
    <cacheField name="Den týdne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  <cacheField name="Výrobek" numFmtId="0">
      <sharedItems count="6">
        <s v="BON"/>
        <s v="KAU"/>
        <s v="FIN"/>
        <s v="SAF"/>
        <s v="INV"/>
        <s v="POD"/>
      </sharedItems>
    </cacheField>
    <cacheField name="Počet" numFmtId="0">
      <sharedItems containsSemiMixedTypes="0" containsString="0" containsNumber="1" containsInteger="1" minValue="2" maxValue="10"/>
    </cacheField>
    <cacheField name="Cena" numFmtId="0">
      <sharedItems containsSemiMixedTypes="0" containsString="0" containsNumber="1" containsInteger="1" minValue="1900" maxValue="19000"/>
    </cacheField>
    <cacheField name="Tržba" numFmtId="0">
      <sharedItems containsSemiMixedTypes="0" containsString="0" containsNumber="1" containsInteger="1" minValue="3800" maxValue="190000"/>
    </cacheField>
    <cacheField name="Zákazník" numFmtId="0">
      <sharedItems count="4">
        <s v="P"/>
        <s v="B"/>
        <s v="F"/>
        <s v="J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5">
  <r>
    <d v="1998-01-05T00:00:00"/>
    <x v="0"/>
    <x v="0"/>
    <x v="0"/>
    <n v="2"/>
    <n v="3800"/>
    <n v="7600"/>
    <x v="0"/>
  </r>
  <r>
    <d v="1998-01-05T00:00:00"/>
    <x v="0"/>
    <x v="0"/>
    <x v="1"/>
    <n v="2"/>
    <n v="10000"/>
    <n v="20000"/>
    <x v="0"/>
  </r>
  <r>
    <d v="1998-01-06T00:00:00"/>
    <x v="0"/>
    <x v="1"/>
    <x v="0"/>
    <n v="8"/>
    <n v="3800"/>
    <n v="30400"/>
    <x v="1"/>
  </r>
  <r>
    <d v="1998-01-06T00:00:00"/>
    <x v="0"/>
    <x v="1"/>
    <x v="2"/>
    <n v="10"/>
    <n v="4000"/>
    <n v="40000"/>
    <x v="1"/>
  </r>
  <r>
    <d v="1998-01-06T00:00:00"/>
    <x v="0"/>
    <x v="1"/>
    <x v="3"/>
    <n v="8"/>
    <n v="19000"/>
    <n v="152000"/>
    <x v="1"/>
  </r>
  <r>
    <d v="1998-01-07T00:00:00"/>
    <x v="0"/>
    <x v="2"/>
    <x v="4"/>
    <n v="8"/>
    <n v="2400"/>
    <n v="19200"/>
    <x v="0"/>
  </r>
  <r>
    <d v="1998-01-08T00:00:00"/>
    <x v="0"/>
    <x v="3"/>
    <x v="2"/>
    <n v="6"/>
    <n v="4000"/>
    <n v="24000"/>
    <x v="0"/>
  </r>
  <r>
    <d v="1998-01-08T00:00:00"/>
    <x v="0"/>
    <x v="3"/>
    <x v="2"/>
    <n v="10"/>
    <n v="4000"/>
    <n v="40000"/>
    <x v="0"/>
  </r>
  <r>
    <d v="1998-01-08T00:00:00"/>
    <x v="0"/>
    <x v="3"/>
    <x v="4"/>
    <n v="6"/>
    <n v="2400"/>
    <n v="14400"/>
    <x v="0"/>
  </r>
  <r>
    <d v="1998-01-09T00:00:00"/>
    <x v="0"/>
    <x v="4"/>
    <x v="0"/>
    <n v="8"/>
    <n v="3800"/>
    <n v="30400"/>
    <x v="0"/>
  </r>
  <r>
    <d v="1998-01-09T00:00:00"/>
    <x v="0"/>
    <x v="4"/>
    <x v="0"/>
    <n v="8"/>
    <n v="3800"/>
    <n v="30400"/>
    <x v="0"/>
  </r>
  <r>
    <d v="1998-01-09T00:00:00"/>
    <x v="0"/>
    <x v="4"/>
    <x v="3"/>
    <n v="8"/>
    <n v="19000"/>
    <n v="152000"/>
    <x v="0"/>
  </r>
  <r>
    <d v="1998-01-14T00:00:00"/>
    <x v="0"/>
    <x v="2"/>
    <x v="0"/>
    <n v="10"/>
    <n v="3800"/>
    <n v="38000"/>
    <x v="0"/>
  </r>
  <r>
    <d v="1998-01-16T00:00:00"/>
    <x v="0"/>
    <x v="4"/>
    <x v="0"/>
    <n v="10"/>
    <n v="3800"/>
    <n v="38000"/>
    <x v="0"/>
  </r>
  <r>
    <d v="1998-01-16T00:00:00"/>
    <x v="0"/>
    <x v="4"/>
    <x v="2"/>
    <n v="2"/>
    <n v="4000"/>
    <n v="8000"/>
    <x v="0"/>
  </r>
  <r>
    <d v="1998-01-16T00:00:00"/>
    <x v="0"/>
    <x v="4"/>
    <x v="4"/>
    <n v="10"/>
    <n v="2400"/>
    <n v="24000"/>
    <x v="0"/>
  </r>
  <r>
    <d v="1998-01-19T00:00:00"/>
    <x v="0"/>
    <x v="0"/>
    <x v="0"/>
    <n v="8"/>
    <n v="3800"/>
    <n v="30400"/>
    <x v="0"/>
  </r>
  <r>
    <d v="1998-01-19T00:00:00"/>
    <x v="0"/>
    <x v="0"/>
    <x v="0"/>
    <n v="10"/>
    <n v="3800"/>
    <n v="38000"/>
    <x v="2"/>
  </r>
  <r>
    <d v="1998-01-19T00:00:00"/>
    <x v="0"/>
    <x v="0"/>
    <x v="2"/>
    <n v="4"/>
    <n v="4000"/>
    <n v="16000"/>
    <x v="0"/>
  </r>
  <r>
    <d v="1998-01-26T00:00:00"/>
    <x v="0"/>
    <x v="0"/>
    <x v="4"/>
    <n v="2"/>
    <n v="2400"/>
    <n v="4800"/>
    <x v="0"/>
  </r>
  <r>
    <d v="1998-01-26T00:00:00"/>
    <x v="0"/>
    <x v="0"/>
    <x v="1"/>
    <n v="10"/>
    <n v="10000"/>
    <n v="100000"/>
    <x v="0"/>
  </r>
  <r>
    <d v="1998-01-26T00:00:00"/>
    <x v="0"/>
    <x v="0"/>
    <x v="3"/>
    <n v="8"/>
    <n v="19000"/>
    <n v="152000"/>
    <x v="0"/>
  </r>
  <r>
    <d v="1998-01-29T00:00:00"/>
    <x v="0"/>
    <x v="3"/>
    <x v="4"/>
    <n v="4"/>
    <n v="2400"/>
    <n v="9600"/>
    <x v="0"/>
  </r>
  <r>
    <d v="1998-02-02T00:00:00"/>
    <x v="1"/>
    <x v="0"/>
    <x v="2"/>
    <n v="10"/>
    <n v="4000"/>
    <n v="40000"/>
    <x v="3"/>
  </r>
  <r>
    <d v="1998-02-02T00:00:00"/>
    <x v="1"/>
    <x v="0"/>
    <x v="1"/>
    <n v="6"/>
    <n v="10000"/>
    <n v="60000"/>
    <x v="0"/>
  </r>
  <r>
    <d v="1998-02-03T00:00:00"/>
    <x v="1"/>
    <x v="1"/>
    <x v="2"/>
    <n v="4"/>
    <n v="4000"/>
    <n v="16000"/>
    <x v="0"/>
  </r>
  <r>
    <d v="1998-02-03T00:00:00"/>
    <x v="1"/>
    <x v="1"/>
    <x v="4"/>
    <n v="8"/>
    <n v="2400"/>
    <n v="19200"/>
    <x v="0"/>
  </r>
  <r>
    <d v="1998-02-04T00:00:00"/>
    <x v="1"/>
    <x v="2"/>
    <x v="5"/>
    <n v="8"/>
    <n v="1900"/>
    <n v="15200"/>
    <x v="0"/>
  </r>
  <r>
    <d v="1998-02-06T00:00:00"/>
    <x v="1"/>
    <x v="4"/>
    <x v="4"/>
    <n v="6"/>
    <n v="2400"/>
    <n v="14400"/>
    <x v="0"/>
  </r>
  <r>
    <d v="1998-02-06T00:00:00"/>
    <x v="1"/>
    <x v="4"/>
    <x v="1"/>
    <n v="4"/>
    <n v="10000"/>
    <n v="40000"/>
    <x v="0"/>
  </r>
  <r>
    <d v="1998-02-06T00:00:00"/>
    <x v="1"/>
    <x v="4"/>
    <x v="3"/>
    <n v="6"/>
    <n v="19000"/>
    <n v="114000"/>
    <x v="0"/>
  </r>
  <r>
    <d v="1998-02-09T00:00:00"/>
    <x v="1"/>
    <x v="0"/>
    <x v="2"/>
    <n v="8"/>
    <n v="4000"/>
    <n v="32000"/>
    <x v="0"/>
  </r>
  <r>
    <d v="1998-02-12T00:00:00"/>
    <x v="1"/>
    <x v="3"/>
    <x v="0"/>
    <n v="2"/>
    <n v="3800"/>
    <n v="7600"/>
    <x v="0"/>
  </r>
  <r>
    <d v="1998-02-13T00:00:00"/>
    <x v="1"/>
    <x v="4"/>
    <x v="0"/>
    <n v="10"/>
    <n v="3800"/>
    <n v="38000"/>
    <x v="0"/>
  </r>
  <r>
    <d v="1998-02-13T00:00:00"/>
    <x v="1"/>
    <x v="4"/>
    <x v="3"/>
    <n v="2"/>
    <n v="19000"/>
    <n v="38000"/>
    <x v="0"/>
  </r>
  <r>
    <d v="1998-02-16T00:00:00"/>
    <x v="1"/>
    <x v="0"/>
    <x v="0"/>
    <n v="8"/>
    <n v="3800"/>
    <n v="30400"/>
    <x v="0"/>
  </r>
  <r>
    <d v="1998-02-16T00:00:00"/>
    <x v="1"/>
    <x v="0"/>
    <x v="4"/>
    <n v="8"/>
    <n v="2400"/>
    <n v="19200"/>
    <x v="0"/>
  </r>
  <r>
    <d v="1998-02-16T00:00:00"/>
    <x v="1"/>
    <x v="0"/>
    <x v="1"/>
    <n v="10"/>
    <n v="10000"/>
    <n v="100000"/>
    <x v="0"/>
  </r>
  <r>
    <d v="1998-02-18T00:00:00"/>
    <x v="1"/>
    <x v="2"/>
    <x v="2"/>
    <n v="4"/>
    <n v="4000"/>
    <n v="16000"/>
    <x v="0"/>
  </r>
  <r>
    <d v="1998-02-18T00:00:00"/>
    <x v="1"/>
    <x v="2"/>
    <x v="4"/>
    <n v="4"/>
    <n v="2400"/>
    <n v="9600"/>
    <x v="0"/>
  </r>
  <r>
    <d v="1998-02-20T00:00:00"/>
    <x v="1"/>
    <x v="4"/>
    <x v="4"/>
    <n v="6"/>
    <n v="2400"/>
    <n v="14400"/>
    <x v="3"/>
  </r>
  <r>
    <d v="1998-02-20T00:00:00"/>
    <x v="1"/>
    <x v="4"/>
    <x v="3"/>
    <n v="8"/>
    <n v="19000"/>
    <n v="152000"/>
    <x v="0"/>
  </r>
  <r>
    <d v="1998-02-20T00:00:00"/>
    <x v="1"/>
    <x v="4"/>
    <x v="3"/>
    <n v="8"/>
    <n v="19000"/>
    <n v="152000"/>
    <x v="0"/>
  </r>
  <r>
    <d v="1998-02-23T00:00:00"/>
    <x v="1"/>
    <x v="0"/>
    <x v="2"/>
    <n v="6"/>
    <n v="4000"/>
    <n v="24000"/>
    <x v="0"/>
  </r>
  <r>
    <d v="1998-02-24T00:00:00"/>
    <x v="1"/>
    <x v="1"/>
    <x v="0"/>
    <n v="4"/>
    <n v="3800"/>
    <n v="15200"/>
    <x v="2"/>
  </r>
  <r>
    <d v="1998-02-24T00:00:00"/>
    <x v="1"/>
    <x v="1"/>
    <x v="0"/>
    <n v="10"/>
    <n v="3800"/>
    <n v="38000"/>
    <x v="0"/>
  </r>
  <r>
    <d v="1998-02-26T00:00:00"/>
    <x v="1"/>
    <x v="3"/>
    <x v="0"/>
    <n v="10"/>
    <n v="3800"/>
    <n v="38000"/>
    <x v="0"/>
  </r>
  <r>
    <d v="1998-02-27T00:00:00"/>
    <x v="1"/>
    <x v="4"/>
    <x v="0"/>
    <n v="8"/>
    <n v="3800"/>
    <n v="30400"/>
    <x v="0"/>
  </r>
  <r>
    <d v="1998-02-27T00:00:00"/>
    <x v="1"/>
    <x v="4"/>
    <x v="0"/>
    <n v="2"/>
    <n v="3800"/>
    <n v="7600"/>
    <x v="0"/>
  </r>
  <r>
    <d v="1998-02-27T00:00:00"/>
    <x v="1"/>
    <x v="4"/>
    <x v="4"/>
    <n v="4"/>
    <n v="2400"/>
    <n v="9600"/>
    <x v="0"/>
  </r>
  <r>
    <d v="1998-03-06T00:00:00"/>
    <x v="2"/>
    <x v="4"/>
    <x v="2"/>
    <n v="6"/>
    <n v="4000"/>
    <n v="24000"/>
    <x v="0"/>
  </r>
  <r>
    <d v="1998-03-06T00:00:00"/>
    <x v="2"/>
    <x v="4"/>
    <x v="3"/>
    <n v="10"/>
    <n v="19000"/>
    <n v="190000"/>
    <x v="0"/>
  </r>
  <r>
    <d v="1998-03-06T00:00:00"/>
    <x v="2"/>
    <x v="4"/>
    <x v="0"/>
    <n v="10"/>
    <n v="3800"/>
    <n v="38000"/>
    <x v="0"/>
  </r>
  <r>
    <d v="1998-03-06T00:00:00"/>
    <x v="2"/>
    <x v="4"/>
    <x v="2"/>
    <n v="2"/>
    <n v="4000"/>
    <n v="8000"/>
    <x v="0"/>
  </r>
  <r>
    <d v="1998-03-06T00:00:00"/>
    <x v="2"/>
    <x v="4"/>
    <x v="1"/>
    <n v="4"/>
    <n v="10000"/>
    <n v="40000"/>
    <x v="0"/>
  </r>
  <r>
    <d v="1998-03-09T00:00:00"/>
    <x v="2"/>
    <x v="0"/>
    <x v="5"/>
    <n v="8"/>
    <n v="1900"/>
    <n v="15200"/>
    <x v="0"/>
  </r>
  <r>
    <d v="1998-03-09T00:00:00"/>
    <x v="2"/>
    <x v="0"/>
    <x v="3"/>
    <n v="8"/>
    <n v="19000"/>
    <n v="152000"/>
    <x v="0"/>
  </r>
  <r>
    <d v="1998-03-16T00:00:00"/>
    <x v="2"/>
    <x v="0"/>
    <x v="0"/>
    <n v="8"/>
    <n v="3800"/>
    <n v="30400"/>
    <x v="0"/>
  </r>
  <r>
    <d v="1998-03-17T00:00:00"/>
    <x v="2"/>
    <x v="1"/>
    <x v="2"/>
    <n v="4"/>
    <n v="4000"/>
    <n v="16000"/>
    <x v="0"/>
  </r>
  <r>
    <d v="1998-03-20T00:00:00"/>
    <x v="2"/>
    <x v="4"/>
    <x v="5"/>
    <n v="10"/>
    <n v="1900"/>
    <n v="19000"/>
    <x v="3"/>
  </r>
  <r>
    <d v="1998-03-23T00:00:00"/>
    <x v="2"/>
    <x v="0"/>
    <x v="0"/>
    <n v="10"/>
    <n v="3800"/>
    <n v="38000"/>
    <x v="1"/>
  </r>
  <r>
    <d v="1998-03-23T00:00:00"/>
    <x v="2"/>
    <x v="0"/>
    <x v="0"/>
    <n v="4"/>
    <n v="3800"/>
    <n v="15200"/>
    <x v="0"/>
  </r>
  <r>
    <d v="1998-03-25T00:00:00"/>
    <x v="2"/>
    <x v="2"/>
    <x v="5"/>
    <n v="6"/>
    <n v="1900"/>
    <n v="11400"/>
    <x v="0"/>
  </r>
  <r>
    <d v="1998-03-30T00:00:00"/>
    <x v="2"/>
    <x v="0"/>
    <x v="4"/>
    <n v="8"/>
    <n v="2400"/>
    <n v="19200"/>
    <x v="0"/>
  </r>
  <r>
    <d v="1998-04-06T00:00:00"/>
    <x v="3"/>
    <x v="0"/>
    <x v="5"/>
    <n v="4"/>
    <n v="1900"/>
    <n v="7600"/>
    <x v="0"/>
  </r>
  <r>
    <d v="1998-04-06T00:00:00"/>
    <x v="3"/>
    <x v="0"/>
    <x v="5"/>
    <n v="10"/>
    <n v="1900"/>
    <n v="19000"/>
    <x v="0"/>
  </r>
  <r>
    <d v="1998-04-07T00:00:00"/>
    <x v="3"/>
    <x v="1"/>
    <x v="0"/>
    <n v="6"/>
    <n v="3800"/>
    <n v="22800"/>
    <x v="0"/>
  </r>
  <r>
    <d v="1998-04-07T00:00:00"/>
    <x v="3"/>
    <x v="1"/>
    <x v="5"/>
    <n v="6"/>
    <n v="1900"/>
    <n v="11400"/>
    <x v="0"/>
  </r>
  <r>
    <d v="1998-04-08T00:00:00"/>
    <x v="3"/>
    <x v="2"/>
    <x v="2"/>
    <n v="4"/>
    <n v="4000"/>
    <n v="16000"/>
    <x v="0"/>
  </r>
  <r>
    <d v="1998-04-08T00:00:00"/>
    <x v="3"/>
    <x v="2"/>
    <x v="4"/>
    <n v="4"/>
    <n v="2400"/>
    <n v="9600"/>
    <x v="0"/>
  </r>
  <r>
    <d v="1998-04-08T00:00:00"/>
    <x v="3"/>
    <x v="2"/>
    <x v="1"/>
    <n v="8"/>
    <n v="10000"/>
    <n v="80000"/>
    <x v="0"/>
  </r>
  <r>
    <d v="1998-04-08T00:00:00"/>
    <x v="3"/>
    <x v="2"/>
    <x v="5"/>
    <n v="6"/>
    <n v="1900"/>
    <n v="11400"/>
    <x v="0"/>
  </r>
  <r>
    <d v="1998-04-09T00:00:00"/>
    <x v="3"/>
    <x v="3"/>
    <x v="0"/>
    <n v="2"/>
    <n v="3800"/>
    <n v="7600"/>
    <x v="0"/>
  </r>
  <r>
    <d v="1998-04-10T00:00:00"/>
    <x v="3"/>
    <x v="4"/>
    <x v="2"/>
    <n v="10"/>
    <n v="4000"/>
    <n v="40000"/>
    <x v="0"/>
  </r>
  <r>
    <d v="1998-04-10T00:00:00"/>
    <x v="3"/>
    <x v="4"/>
    <x v="4"/>
    <n v="10"/>
    <n v="2400"/>
    <n v="24000"/>
    <x v="3"/>
  </r>
  <r>
    <d v="1998-04-10T00:00:00"/>
    <x v="3"/>
    <x v="4"/>
    <x v="4"/>
    <n v="6"/>
    <n v="2400"/>
    <n v="14400"/>
    <x v="0"/>
  </r>
  <r>
    <d v="1998-04-14T00:00:00"/>
    <x v="3"/>
    <x v="1"/>
    <x v="5"/>
    <n v="10"/>
    <n v="1900"/>
    <n v="19000"/>
    <x v="0"/>
  </r>
  <r>
    <d v="1998-04-15T00:00:00"/>
    <x v="3"/>
    <x v="2"/>
    <x v="5"/>
    <n v="4"/>
    <n v="1900"/>
    <n v="7600"/>
    <x v="0"/>
  </r>
  <r>
    <d v="1998-04-16T00:00:00"/>
    <x v="3"/>
    <x v="3"/>
    <x v="0"/>
    <n v="4"/>
    <n v="3800"/>
    <n v="15200"/>
    <x v="2"/>
  </r>
  <r>
    <d v="1998-04-17T00:00:00"/>
    <x v="3"/>
    <x v="4"/>
    <x v="2"/>
    <n v="4"/>
    <n v="4000"/>
    <n v="16000"/>
    <x v="0"/>
  </r>
  <r>
    <d v="1998-04-17T00:00:00"/>
    <x v="3"/>
    <x v="4"/>
    <x v="4"/>
    <n v="2"/>
    <n v="2400"/>
    <n v="4800"/>
    <x v="0"/>
  </r>
  <r>
    <d v="1998-04-20T00:00:00"/>
    <x v="3"/>
    <x v="0"/>
    <x v="0"/>
    <n v="4"/>
    <n v="3800"/>
    <n v="15200"/>
    <x v="0"/>
  </r>
  <r>
    <d v="1998-04-20T00:00:00"/>
    <x v="3"/>
    <x v="0"/>
    <x v="2"/>
    <n v="4"/>
    <n v="4000"/>
    <n v="16000"/>
    <x v="0"/>
  </r>
  <r>
    <d v="1998-04-20T00:00:00"/>
    <x v="3"/>
    <x v="0"/>
    <x v="5"/>
    <n v="8"/>
    <n v="1900"/>
    <n v="15200"/>
    <x v="0"/>
  </r>
  <r>
    <d v="1998-04-21T00:00:00"/>
    <x v="3"/>
    <x v="1"/>
    <x v="0"/>
    <n v="2"/>
    <n v="3800"/>
    <n v="7600"/>
    <x v="0"/>
  </r>
  <r>
    <d v="1998-04-21T00:00:00"/>
    <x v="3"/>
    <x v="1"/>
    <x v="2"/>
    <n v="4"/>
    <n v="4000"/>
    <n v="16000"/>
    <x v="0"/>
  </r>
  <r>
    <d v="1998-04-23T00:00:00"/>
    <x v="3"/>
    <x v="3"/>
    <x v="0"/>
    <n v="2"/>
    <n v="3800"/>
    <n v="7600"/>
    <x v="0"/>
  </r>
  <r>
    <d v="1998-04-23T00:00:00"/>
    <x v="3"/>
    <x v="3"/>
    <x v="2"/>
    <n v="6"/>
    <n v="4000"/>
    <n v="24000"/>
    <x v="0"/>
  </r>
  <r>
    <d v="1998-04-24T00:00:00"/>
    <x v="3"/>
    <x v="4"/>
    <x v="2"/>
    <n v="6"/>
    <n v="4000"/>
    <n v="24000"/>
    <x v="0"/>
  </r>
  <r>
    <d v="1998-04-27T00:00:00"/>
    <x v="3"/>
    <x v="0"/>
    <x v="4"/>
    <n v="2"/>
    <n v="2400"/>
    <n v="4800"/>
    <x v="0"/>
  </r>
  <r>
    <d v="1998-04-27T00:00:00"/>
    <x v="3"/>
    <x v="0"/>
    <x v="5"/>
    <n v="8"/>
    <n v="1900"/>
    <n v="15200"/>
    <x v="3"/>
  </r>
  <r>
    <d v="1998-04-27T00:00:00"/>
    <x v="3"/>
    <x v="0"/>
    <x v="3"/>
    <n v="6"/>
    <n v="19000"/>
    <n v="114000"/>
    <x v="0"/>
  </r>
  <r>
    <d v="1998-04-28T00:00:00"/>
    <x v="3"/>
    <x v="1"/>
    <x v="2"/>
    <n v="2"/>
    <n v="4000"/>
    <n v="8000"/>
    <x v="0"/>
  </r>
  <r>
    <d v="1998-04-28T00:00:00"/>
    <x v="3"/>
    <x v="1"/>
    <x v="4"/>
    <n v="4"/>
    <n v="2400"/>
    <n v="9600"/>
    <x v="0"/>
  </r>
  <r>
    <d v="1998-04-29T00:00:00"/>
    <x v="3"/>
    <x v="2"/>
    <x v="1"/>
    <n v="4"/>
    <n v="10000"/>
    <n v="40000"/>
    <x v="0"/>
  </r>
  <r>
    <d v="1998-05-04T00:00:00"/>
    <x v="4"/>
    <x v="0"/>
    <x v="2"/>
    <n v="8"/>
    <n v="4000"/>
    <n v="32000"/>
    <x v="0"/>
  </r>
  <r>
    <d v="1998-05-05T00:00:00"/>
    <x v="4"/>
    <x v="1"/>
    <x v="1"/>
    <n v="4"/>
    <n v="10000"/>
    <n v="40000"/>
    <x v="0"/>
  </r>
  <r>
    <d v="1998-05-06T00:00:00"/>
    <x v="4"/>
    <x v="2"/>
    <x v="0"/>
    <n v="6"/>
    <n v="3800"/>
    <n v="22800"/>
    <x v="0"/>
  </r>
  <r>
    <d v="1998-05-08T00:00:00"/>
    <x v="4"/>
    <x v="4"/>
    <x v="0"/>
    <n v="8"/>
    <n v="3800"/>
    <n v="30400"/>
    <x v="0"/>
  </r>
  <r>
    <d v="1998-05-08T00:00:00"/>
    <x v="4"/>
    <x v="4"/>
    <x v="0"/>
    <n v="10"/>
    <n v="3800"/>
    <n v="38000"/>
    <x v="1"/>
  </r>
  <r>
    <d v="1998-05-08T00:00:00"/>
    <x v="4"/>
    <x v="4"/>
    <x v="2"/>
    <n v="6"/>
    <n v="4000"/>
    <n v="24000"/>
    <x v="0"/>
  </r>
  <r>
    <d v="1998-05-08T00:00:00"/>
    <x v="4"/>
    <x v="4"/>
    <x v="2"/>
    <n v="10"/>
    <n v="4000"/>
    <n v="40000"/>
    <x v="1"/>
  </r>
  <r>
    <d v="1998-05-08T00:00:00"/>
    <x v="4"/>
    <x v="4"/>
    <x v="5"/>
    <n v="10"/>
    <n v="1900"/>
    <n v="19000"/>
    <x v="0"/>
  </r>
  <r>
    <d v="1998-05-11T00:00:00"/>
    <x v="4"/>
    <x v="0"/>
    <x v="0"/>
    <n v="8"/>
    <n v="3800"/>
    <n v="30400"/>
    <x v="0"/>
  </r>
  <r>
    <d v="1998-05-12T00:00:00"/>
    <x v="4"/>
    <x v="1"/>
    <x v="2"/>
    <n v="2"/>
    <n v="4000"/>
    <n v="8000"/>
    <x v="0"/>
  </r>
  <r>
    <d v="1998-05-12T00:00:00"/>
    <x v="4"/>
    <x v="1"/>
    <x v="4"/>
    <n v="4"/>
    <n v="2400"/>
    <n v="9600"/>
    <x v="0"/>
  </r>
  <r>
    <d v="1998-05-14T00:00:00"/>
    <x v="4"/>
    <x v="3"/>
    <x v="1"/>
    <n v="2"/>
    <n v="10000"/>
    <n v="20000"/>
    <x v="0"/>
  </r>
  <r>
    <d v="1998-05-14T00:00:00"/>
    <x v="4"/>
    <x v="3"/>
    <x v="3"/>
    <n v="4"/>
    <n v="19000"/>
    <n v="76000"/>
    <x v="0"/>
  </r>
  <r>
    <d v="1998-05-14T00:00:00"/>
    <x v="4"/>
    <x v="3"/>
    <x v="3"/>
    <n v="10"/>
    <n v="19000"/>
    <n v="190000"/>
    <x v="0"/>
  </r>
  <r>
    <d v="1998-05-15T00:00:00"/>
    <x v="4"/>
    <x v="4"/>
    <x v="0"/>
    <n v="10"/>
    <n v="3800"/>
    <n v="38000"/>
    <x v="0"/>
  </r>
  <r>
    <d v="1998-05-15T00:00:00"/>
    <x v="4"/>
    <x v="4"/>
    <x v="5"/>
    <n v="2"/>
    <n v="1900"/>
    <n v="3800"/>
    <x v="0"/>
  </r>
  <r>
    <d v="1998-05-18T00:00:00"/>
    <x v="4"/>
    <x v="0"/>
    <x v="0"/>
    <n v="8"/>
    <n v="3800"/>
    <n v="30400"/>
    <x v="2"/>
  </r>
  <r>
    <d v="1998-05-18T00:00:00"/>
    <x v="4"/>
    <x v="0"/>
    <x v="0"/>
    <n v="6"/>
    <n v="3800"/>
    <n v="22800"/>
    <x v="0"/>
  </r>
  <r>
    <d v="1998-05-18T00:00:00"/>
    <x v="4"/>
    <x v="0"/>
    <x v="4"/>
    <n v="4"/>
    <n v="2400"/>
    <n v="9600"/>
    <x v="2"/>
  </r>
  <r>
    <d v="1998-05-18T00:00:00"/>
    <x v="4"/>
    <x v="0"/>
    <x v="3"/>
    <n v="8"/>
    <n v="19000"/>
    <n v="152000"/>
    <x v="2"/>
  </r>
  <r>
    <d v="1998-05-18T00:00:00"/>
    <x v="4"/>
    <x v="0"/>
    <x v="3"/>
    <n v="8"/>
    <n v="19000"/>
    <n v="152000"/>
    <x v="0"/>
  </r>
  <r>
    <d v="1998-05-19T00:00:00"/>
    <x v="4"/>
    <x v="1"/>
    <x v="5"/>
    <n v="4"/>
    <n v="1900"/>
    <n v="7600"/>
    <x v="0"/>
  </r>
  <r>
    <d v="1998-05-20T00:00:00"/>
    <x v="4"/>
    <x v="2"/>
    <x v="4"/>
    <n v="4"/>
    <n v="2400"/>
    <n v="9600"/>
    <x v="0"/>
  </r>
  <r>
    <d v="1998-05-20T00:00:00"/>
    <x v="4"/>
    <x v="2"/>
    <x v="5"/>
    <n v="4"/>
    <n v="1900"/>
    <n v="7600"/>
    <x v="0"/>
  </r>
  <r>
    <d v="1998-05-21T00:00:00"/>
    <x v="4"/>
    <x v="3"/>
    <x v="0"/>
    <n v="4"/>
    <n v="3800"/>
    <n v="15200"/>
    <x v="0"/>
  </r>
  <r>
    <d v="1998-05-21T00:00:00"/>
    <x v="4"/>
    <x v="3"/>
    <x v="4"/>
    <n v="2"/>
    <n v="2400"/>
    <n v="4800"/>
    <x v="0"/>
  </r>
  <r>
    <d v="1998-05-21T00:00:00"/>
    <x v="4"/>
    <x v="3"/>
    <x v="1"/>
    <n v="4"/>
    <n v="10000"/>
    <n v="40000"/>
    <x v="0"/>
  </r>
  <r>
    <d v="1998-05-22T00:00:00"/>
    <x v="4"/>
    <x v="4"/>
    <x v="2"/>
    <n v="2"/>
    <n v="4000"/>
    <n v="8000"/>
    <x v="0"/>
  </r>
  <r>
    <d v="1998-05-22T00:00:00"/>
    <x v="4"/>
    <x v="4"/>
    <x v="2"/>
    <n v="4"/>
    <n v="4000"/>
    <n v="16000"/>
    <x v="0"/>
  </r>
  <r>
    <d v="1998-05-22T00:00:00"/>
    <x v="4"/>
    <x v="4"/>
    <x v="3"/>
    <n v="2"/>
    <n v="19000"/>
    <n v="38000"/>
    <x v="0"/>
  </r>
  <r>
    <d v="1998-05-25T00:00:00"/>
    <x v="4"/>
    <x v="0"/>
    <x v="0"/>
    <n v="4"/>
    <n v="3800"/>
    <n v="15200"/>
    <x v="1"/>
  </r>
  <r>
    <d v="1998-05-25T00:00:00"/>
    <x v="4"/>
    <x v="0"/>
    <x v="0"/>
    <n v="6"/>
    <n v="3800"/>
    <n v="22800"/>
    <x v="0"/>
  </r>
  <r>
    <d v="1998-05-25T00:00:00"/>
    <x v="4"/>
    <x v="0"/>
    <x v="2"/>
    <n v="10"/>
    <n v="4000"/>
    <n v="40000"/>
    <x v="1"/>
  </r>
  <r>
    <d v="1998-05-25T00:00:00"/>
    <x v="4"/>
    <x v="0"/>
    <x v="4"/>
    <n v="8"/>
    <n v="2400"/>
    <n v="19200"/>
    <x v="0"/>
  </r>
  <r>
    <d v="1998-05-25T00:00:00"/>
    <x v="4"/>
    <x v="0"/>
    <x v="4"/>
    <n v="2"/>
    <n v="2400"/>
    <n v="4800"/>
    <x v="0"/>
  </r>
  <r>
    <d v="1998-05-28T00:00:00"/>
    <x v="4"/>
    <x v="3"/>
    <x v="0"/>
    <n v="4"/>
    <n v="3800"/>
    <n v="15200"/>
    <x v="0"/>
  </r>
  <r>
    <d v="1998-05-29T00:00:00"/>
    <x v="4"/>
    <x v="4"/>
    <x v="0"/>
    <n v="2"/>
    <n v="3800"/>
    <n v="7600"/>
    <x v="0"/>
  </r>
  <r>
    <d v="1998-05-29T00:00:00"/>
    <x v="4"/>
    <x v="4"/>
    <x v="2"/>
    <n v="2"/>
    <n v="4000"/>
    <n v="8000"/>
    <x v="0"/>
  </r>
  <r>
    <d v="1998-05-29T00:00:00"/>
    <x v="4"/>
    <x v="4"/>
    <x v="5"/>
    <n v="10"/>
    <n v="1900"/>
    <n v="19000"/>
    <x v="0"/>
  </r>
  <r>
    <d v="1998-06-03T00:00:00"/>
    <x v="5"/>
    <x v="2"/>
    <x v="2"/>
    <n v="6"/>
    <n v="4000"/>
    <n v="24000"/>
    <x v="0"/>
  </r>
  <r>
    <d v="1998-06-05T00:00:00"/>
    <x v="5"/>
    <x v="4"/>
    <x v="5"/>
    <n v="10"/>
    <n v="1900"/>
    <n v="19000"/>
    <x v="0"/>
  </r>
  <r>
    <d v="1998-06-05T00:00:00"/>
    <x v="5"/>
    <x v="4"/>
    <x v="5"/>
    <n v="4"/>
    <n v="1900"/>
    <n v="7600"/>
    <x v="0"/>
  </r>
  <r>
    <d v="1998-06-08T00:00:00"/>
    <x v="5"/>
    <x v="0"/>
    <x v="0"/>
    <n v="6"/>
    <n v="3800"/>
    <n v="22800"/>
    <x v="0"/>
  </r>
  <r>
    <d v="1998-06-08T00:00:00"/>
    <x v="5"/>
    <x v="0"/>
    <x v="3"/>
    <n v="4"/>
    <n v="19000"/>
    <n v="76000"/>
    <x v="0"/>
  </r>
  <r>
    <d v="1998-06-08T00:00:00"/>
    <x v="5"/>
    <x v="0"/>
    <x v="2"/>
    <n v="10"/>
    <n v="4000"/>
    <n v="40000"/>
    <x v="0"/>
  </r>
  <r>
    <d v="1998-06-08T00:00:00"/>
    <x v="5"/>
    <x v="0"/>
    <x v="5"/>
    <n v="10"/>
    <n v="1900"/>
    <n v="19000"/>
    <x v="0"/>
  </r>
  <r>
    <d v="1998-06-10T00:00:00"/>
    <x v="5"/>
    <x v="2"/>
    <x v="0"/>
    <n v="4"/>
    <n v="3800"/>
    <n v="15200"/>
    <x v="2"/>
  </r>
  <r>
    <d v="1998-06-10T00:00:00"/>
    <x v="5"/>
    <x v="2"/>
    <x v="2"/>
    <n v="8"/>
    <n v="4000"/>
    <n v="32000"/>
    <x v="2"/>
  </r>
  <r>
    <d v="1998-06-10T00:00:00"/>
    <x v="5"/>
    <x v="2"/>
    <x v="3"/>
    <n v="10"/>
    <n v="19000"/>
    <n v="190000"/>
    <x v="2"/>
  </r>
  <r>
    <d v="1998-06-15T00:00:00"/>
    <x v="5"/>
    <x v="0"/>
    <x v="5"/>
    <n v="10"/>
    <n v="1900"/>
    <n v="19000"/>
    <x v="0"/>
  </r>
  <r>
    <d v="1998-06-16T00:00:00"/>
    <x v="5"/>
    <x v="1"/>
    <x v="2"/>
    <n v="2"/>
    <n v="4000"/>
    <n v="8000"/>
    <x v="0"/>
  </r>
  <r>
    <d v="1998-06-17T00:00:00"/>
    <x v="5"/>
    <x v="2"/>
    <x v="0"/>
    <n v="10"/>
    <n v="3800"/>
    <n v="38000"/>
    <x v="0"/>
  </r>
  <r>
    <d v="1998-06-18T00:00:00"/>
    <x v="5"/>
    <x v="3"/>
    <x v="5"/>
    <n v="8"/>
    <n v="1900"/>
    <n v="15200"/>
    <x v="0"/>
  </r>
  <r>
    <d v="1998-06-19T00:00:00"/>
    <x v="5"/>
    <x v="4"/>
    <x v="5"/>
    <n v="2"/>
    <n v="1900"/>
    <n v="3800"/>
    <x v="0"/>
  </r>
  <r>
    <d v="1998-06-22T00:00:00"/>
    <x v="5"/>
    <x v="0"/>
    <x v="0"/>
    <n v="6"/>
    <n v="3800"/>
    <n v="22800"/>
    <x v="0"/>
  </r>
  <r>
    <d v="1998-06-22T00:00:00"/>
    <x v="5"/>
    <x v="0"/>
    <x v="5"/>
    <n v="8"/>
    <n v="1900"/>
    <n v="15200"/>
    <x v="0"/>
  </r>
  <r>
    <d v="1998-06-22T00:00:00"/>
    <x v="5"/>
    <x v="0"/>
    <x v="3"/>
    <n v="6"/>
    <n v="19000"/>
    <n v="114000"/>
    <x v="0"/>
  </r>
  <r>
    <d v="1998-06-23T00:00:00"/>
    <x v="5"/>
    <x v="1"/>
    <x v="0"/>
    <n v="10"/>
    <n v="3800"/>
    <n v="38000"/>
    <x v="2"/>
  </r>
  <r>
    <d v="1998-06-24T00:00:00"/>
    <x v="5"/>
    <x v="2"/>
    <x v="0"/>
    <n v="8"/>
    <n v="3800"/>
    <n v="30400"/>
    <x v="0"/>
  </r>
  <r>
    <d v="1998-06-24T00:00:00"/>
    <x v="5"/>
    <x v="2"/>
    <x v="2"/>
    <n v="6"/>
    <n v="4000"/>
    <n v="24000"/>
    <x v="0"/>
  </r>
  <r>
    <d v="1998-06-24T00:00:00"/>
    <x v="5"/>
    <x v="2"/>
    <x v="5"/>
    <n v="10"/>
    <n v="1900"/>
    <n v="19000"/>
    <x v="0"/>
  </r>
  <r>
    <d v="1998-06-25T00:00:00"/>
    <x v="5"/>
    <x v="3"/>
    <x v="0"/>
    <n v="6"/>
    <n v="3800"/>
    <n v="22800"/>
    <x v="2"/>
  </r>
  <r>
    <d v="1998-06-26T00:00:00"/>
    <x v="5"/>
    <x v="4"/>
    <x v="1"/>
    <n v="8"/>
    <n v="10000"/>
    <n v="80000"/>
    <x v="0"/>
  </r>
  <r>
    <d v="1998-06-26T00:00:00"/>
    <x v="5"/>
    <x v="4"/>
    <x v="3"/>
    <n v="4"/>
    <n v="19000"/>
    <n v="76000"/>
    <x v="0"/>
  </r>
  <r>
    <d v="1998-06-29T00:00:00"/>
    <x v="5"/>
    <x v="0"/>
    <x v="0"/>
    <n v="8"/>
    <n v="3800"/>
    <n v="30400"/>
    <x v="0"/>
  </r>
  <r>
    <d v="1998-06-29T00:00:00"/>
    <x v="5"/>
    <x v="0"/>
    <x v="2"/>
    <n v="4"/>
    <n v="4000"/>
    <n v="16000"/>
    <x v="0"/>
  </r>
  <r>
    <d v="1998-06-29T00:00:00"/>
    <x v="5"/>
    <x v="0"/>
    <x v="5"/>
    <n v="8"/>
    <n v="1900"/>
    <n v="15200"/>
    <x v="0"/>
  </r>
  <r>
    <d v="1998-06-30T00:00:00"/>
    <x v="5"/>
    <x v="1"/>
    <x v="0"/>
    <n v="10"/>
    <n v="3800"/>
    <n v="38000"/>
    <x v="0"/>
  </r>
  <r>
    <d v="1998-06-30T00:00:00"/>
    <x v="5"/>
    <x v="1"/>
    <x v="2"/>
    <n v="6"/>
    <n v="4000"/>
    <n v="24000"/>
    <x v="0"/>
  </r>
  <r>
    <d v="1998-06-30T00:00:00"/>
    <x v="5"/>
    <x v="1"/>
    <x v="5"/>
    <n v="8"/>
    <n v="1900"/>
    <n v="1520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3" cacheId="17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compact="0" compactData="0" gridDropZones="1" multipleFieldFilters="0">
  <location ref="J12:Q19" firstHeaderRow="1" firstDataRow="2" firstDataCol="1" rowPageCount="1" colPageCount="1"/>
  <pivotFields count="8">
    <pivotField compact="0" numFmtId="14" outline="0" showAll="0"/>
    <pivotField compact="0" outline="0" showAll="0"/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Col" compact="0" outline="0" showAll="0">
      <items count="7">
        <item x="0"/>
        <item x="2"/>
        <item x="4"/>
        <item x="1"/>
        <item x="5"/>
        <item x="3"/>
        <item t="default"/>
      </items>
    </pivotField>
    <pivotField compact="0" outline="0" showAll="0"/>
    <pivotField compact="0" outline="0" showAll="0"/>
    <pivotField dataField="1" compact="0" outline="0" showAll="0"/>
    <pivotField axis="axisPage" compact="0" outline="0" showAll="0">
      <items count="5">
        <item x="1"/>
        <item x="2"/>
        <item x="3"/>
        <item x="0"/>
        <item t="default"/>
      </items>
    </pivotField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7" hier="-1"/>
  </pageFields>
  <dataFields count="1">
    <dataField name="Součet z Tržba" fld="6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7"/>
  <sheetViews>
    <sheetView tabSelected="1" zoomScaleNormal="100" workbookViewId="0"/>
  </sheetViews>
  <sheetFormatPr defaultRowHeight="15" x14ac:dyDescent="0.25"/>
  <cols>
    <col min="1" max="1" width="10.5703125" bestFit="1" customWidth="1"/>
    <col min="2" max="2" width="6.42578125" bestFit="1" customWidth="1"/>
    <col min="3" max="3" width="9.85546875" bestFit="1" customWidth="1"/>
    <col min="4" max="4" width="8.5703125" customWidth="1"/>
    <col min="5" max="5" width="6.42578125" customWidth="1"/>
    <col min="6" max="6" width="6" bestFit="1" customWidth="1"/>
    <col min="7" max="7" width="8" bestFit="1" customWidth="1"/>
    <col min="8" max="8" width="9.28515625" customWidth="1"/>
    <col min="10" max="10" width="14.42578125" customWidth="1"/>
    <col min="11" max="16" width="10.7109375" customWidth="1"/>
    <col min="17" max="17" width="14.42578125" bestFit="1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17" x14ac:dyDescent="0.25">
      <c r="A2" s="2">
        <v>35800</v>
      </c>
      <c r="B2">
        <f>MONTH(A2)</f>
        <v>1</v>
      </c>
      <c r="C2">
        <f>WEEKDAY(A2,2)</f>
        <v>1</v>
      </c>
      <c r="D2" t="s">
        <v>8</v>
      </c>
      <c r="E2">
        <v>2</v>
      </c>
      <c r="F2">
        <f>VLOOKUP(D2,$J$170:$K$175,2,0)</f>
        <v>3800</v>
      </c>
      <c r="G2">
        <f>E2*F2</f>
        <v>7600</v>
      </c>
      <c r="H2" t="s">
        <v>9</v>
      </c>
      <c r="J2" t="s">
        <v>19</v>
      </c>
      <c r="K2" t="s">
        <v>8</v>
      </c>
      <c r="L2" t="s">
        <v>12</v>
      </c>
      <c r="M2" t="s">
        <v>14</v>
      </c>
      <c r="N2" t="s">
        <v>10</v>
      </c>
      <c r="O2" t="s">
        <v>17</v>
      </c>
      <c r="P2" t="s">
        <v>13</v>
      </c>
      <c r="Q2" t="s">
        <v>20</v>
      </c>
    </row>
    <row r="3" spans="1:17" x14ac:dyDescent="0.25">
      <c r="A3" s="2">
        <v>35800</v>
      </c>
      <c r="B3">
        <f t="shared" ref="B3:B66" si="0">MONTH(A3)</f>
        <v>1</v>
      </c>
      <c r="C3">
        <f t="shared" ref="C3:C66" si="1">WEEKDAY(A3,2)</f>
        <v>1</v>
      </c>
      <c r="D3" t="s">
        <v>10</v>
      </c>
      <c r="E3">
        <v>2</v>
      </c>
      <c r="F3">
        <f t="shared" ref="F3:F66" si="2">VLOOKUP(D3,$J$170:$K$175,2,0)</f>
        <v>10000</v>
      </c>
      <c r="G3">
        <f t="shared" ref="G3:G66" si="3">E3*F3</f>
        <v>20000</v>
      </c>
      <c r="H3" t="s">
        <v>9</v>
      </c>
      <c r="J3">
        <v>1</v>
      </c>
      <c r="K3" cm="1">
        <f t="array" ref="K3">SUM(IF(IF($J$2="vše",$J$2,Zákazník)=$J$2,IF(DenTýdne=$J3,IF(Výrobek=K$2,Tržba))))</f>
        <v>402800</v>
      </c>
      <c r="L3" cm="1">
        <f t="array" ref="L3">SUM(IF(IF($J$2="vše",$J$2,Zákazník)=$J$2,IF(DenTýdne=$J3,IF(Výrobek=L$2,Tržba))))</f>
        <v>256000</v>
      </c>
      <c r="M3" cm="1">
        <f t="array" ref="M3">SUM(IF(IF($J$2="vše",$J$2,Zákazník)=$J$2,IF(DenTýdne=$J3,IF(Výrobek=M$2,Tržba))))</f>
        <v>81600</v>
      </c>
      <c r="N3" cm="1">
        <f t="array" ref="N3">SUM(IF(IF($J$2="vše",$J$2,Zákazník)=$J$2,IF(DenTýdne=$J3,IF(Výrobek=N$2,Tržba))))</f>
        <v>280000</v>
      </c>
      <c r="O3" cm="1">
        <f t="array" ref="O3">SUM(IF(IF($J$2="vše",$J$2,Zákazník)=$J$2,IF(DenTýdne=$J3,IF(Výrobek=O$2,Tržba))))</f>
        <v>140600</v>
      </c>
      <c r="P3" cm="1">
        <f t="array" ref="P3">SUM(IF(IF($J$2="vše",$J$2,Zákazník)=$J$2,IF(DenTýdne=$J3,IF(Výrobek=P$2,Tržba))))</f>
        <v>912000</v>
      </c>
      <c r="Q3">
        <f t="shared" ref="Q3:Q8" si="4">SUM(K3:P3)</f>
        <v>2073000</v>
      </c>
    </row>
    <row r="4" spans="1:17" x14ac:dyDescent="0.25">
      <c r="A4" s="2">
        <v>35801</v>
      </c>
      <c r="B4">
        <f t="shared" si="0"/>
        <v>1</v>
      </c>
      <c r="C4">
        <f t="shared" si="1"/>
        <v>2</v>
      </c>
      <c r="D4" t="s">
        <v>8</v>
      </c>
      <c r="E4">
        <v>8</v>
      </c>
      <c r="F4">
        <f t="shared" si="2"/>
        <v>3800</v>
      </c>
      <c r="G4">
        <f t="shared" si="3"/>
        <v>30400</v>
      </c>
      <c r="H4" t="s">
        <v>11</v>
      </c>
      <c r="J4">
        <v>2</v>
      </c>
      <c r="K4" cm="1">
        <f t="array" ref="K4">SUM(IF(IF($J$2="vše",$J$2,Zákazník)=$J$2,IF(DenTýdne=$J4,IF(Výrobek=K$2,Tržba))))</f>
        <v>190000</v>
      </c>
      <c r="L4" cm="1">
        <f t="array" ref="L4">SUM(IF(IF($J$2="vše",$J$2,Zákazník)=$J$2,IF(DenTýdne=$J4,IF(Výrobek=L$2,Tržba))))</f>
        <v>136000</v>
      </c>
      <c r="M4" cm="1">
        <f t="array" ref="M4">SUM(IF(IF($J$2="vše",$J$2,Zákazník)=$J$2,IF(DenTýdne=$J4,IF(Výrobek=M$2,Tržba))))</f>
        <v>38400</v>
      </c>
      <c r="N4" cm="1">
        <f t="array" ref="N4">SUM(IF(IF($J$2="vše",$J$2,Zákazník)=$J$2,IF(DenTýdne=$J4,IF(Výrobek=N$2,Tržba))))</f>
        <v>40000</v>
      </c>
      <c r="O4" cm="1">
        <f t="array" ref="O4">SUM(IF(IF($J$2="vše",$J$2,Zákazník)=$J$2,IF(DenTýdne=$J4,IF(Výrobek=O$2,Tržba))))</f>
        <v>53200</v>
      </c>
      <c r="P4" cm="1">
        <f t="array" ref="P4">SUM(IF(IF($J$2="vše",$J$2,Zákazník)=$J$2,IF(DenTýdne=$J4,IF(Výrobek=P$2,Tržba))))</f>
        <v>152000</v>
      </c>
      <c r="Q4">
        <f t="shared" si="4"/>
        <v>609600</v>
      </c>
    </row>
    <row r="5" spans="1:17" x14ac:dyDescent="0.25">
      <c r="A5" s="2">
        <v>35801</v>
      </c>
      <c r="B5">
        <f t="shared" si="0"/>
        <v>1</v>
      </c>
      <c r="C5">
        <f t="shared" si="1"/>
        <v>2</v>
      </c>
      <c r="D5" t="s">
        <v>12</v>
      </c>
      <c r="E5">
        <v>10</v>
      </c>
      <c r="F5">
        <f t="shared" si="2"/>
        <v>4000</v>
      </c>
      <c r="G5">
        <f t="shared" si="3"/>
        <v>40000</v>
      </c>
      <c r="H5" t="s">
        <v>11</v>
      </c>
      <c r="J5">
        <v>3</v>
      </c>
      <c r="K5" cm="1">
        <f t="array" ref="K5">SUM(IF(IF($J$2="vše",$J$2,Zákazník)=$J$2,IF(DenTýdne=$J5,IF(Výrobek=K$2,Tržba))))</f>
        <v>144400</v>
      </c>
      <c r="L5" cm="1">
        <f t="array" ref="L5">SUM(IF(IF($J$2="vše",$J$2,Zákazník)=$J$2,IF(DenTýdne=$J5,IF(Výrobek=L$2,Tržba))))</f>
        <v>112000</v>
      </c>
      <c r="M5" cm="1">
        <f t="array" ref="M5">SUM(IF(IF($J$2="vše",$J$2,Zákazník)=$J$2,IF(DenTýdne=$J5,IF(Výrobek=M$2,Tržba))))</f>
        <v>48000</v>
      </c>
      <c r="N5" cm="1">
        <f t="array" ref="N5">SUM(IF(IF($J$2="vše",$J$2,Zákazník)=$J$2,IF(DenTýdne=$J5,IF(Výrobek=N$2,Tržba))))</f>
        <v>120000</v>
      </c>
      <c r="O5" cm="1">
        <f t="array" ref="O5">SUM(IF(IF($J$2="vše",$J$2,Zákazník)=$J$2,IF(DenTýdne=$J5,IF(Výrobek=O$2,Tržba))))</f>
        <v>72200</v>
      </c>
      <c r="P5" cm="1">
        <f t="array" ref="P5">SUM(IF(IF($J$2="vše",$J$2,Zákazník)=$J$2,IF(DenTýdne=$J5,IF(Výrobek=P$2,Tržba))))</f>
        <v>190000</v>
      </c>
      <c r="Q5">
        <f t="shared" si="4"/>
        <v>686600</v>
      </c>
    </row>
    <row r="6" spans="1:17" x14ac:dyDescent="0.25">
      <c r="A6" s="2">
        <v>35801</v>
      </c>
      <c r="B6">
        <f t="shared" si="0"/>
        <v>1</v>
      </c>
      <c r="C6">
        <f t="shared" si="1"/>
        <v>2</v>
      </c>
      <c r="D6" t="s">
        <v>13</v>
      </c>
      <c r="E6">
        <v>8</v>
      </c>
      <c r="F6">
        <f t="shared" si="2"/>
        <v>19000</v>
      </c>
      <c r="G6">
        <f t="shared" si="3"/>
        <v>152000</v>
      </c>
      <c r="H6" t="s">
        <v>11</v>
      </c>
      <c r="J6">
        <v>4</v>
      </c>
      <c r="K6" cm="1">
        <f t="array" ref="K6">SUM(IF(IF($J$2="vše",$J$2,Zákazník)=$J$2,IF(DenTýdne=$J6,IF(Výrobek=K$2,Tržba))))</f>
        <v>129200</v>
      </c>
      <c r="L6" cm="1">
        <f t="array" ref="L6">SUM(IF(IF($J$2="vše",$J$2,Zákazník)=$J$2,IF(DenTýdne=$J6,IF(Výrobek=L$2,Tržba))))</f>
        <v>88000</v>
      </c>
      <c r="M6" cm="1">
        <f t="array" ref="M6">SUM(IF(IF($J$2="vše",$J$2,Zákazník)=$J$2,IF(DenTýdne=$J6,IF(Výrobek=M$2,Tržba))))</f>
        <v>28800</v>
      </c>
      <c r="N6" cm="1">
        <f t="array" ref="N6">SUM(IF(IF($J$2="vše",$J$2,Zákazník)=$J$2,IF(DenTýdne=$J6,IF(Výrobek=N$2,Tržba))))</f>
        <v>60000</v>
      </c>
      <c r="O6" cm="1">
        <f t="array" ref="O6">SUM(IF(IF($J$2="vše",$J$2,Zákazník)=$J$2,IF(DenTýdne=$J6,IF(Výrobek=O$2,Tržba))))</f>
        <v>15200</v>
      </c>
      <c r="P6" cm="1">
        <f t="array" ref="P6">SUM(IF(IF($J$2="vše",$J$2,Zákazník)=$J$2,IF(DenTýdne=$J6,IF(Výrobek=P$2,Tržba))))</f>
        <v>266000</v>
      </c>
      <c r="Q6">
        <f t="shared" si="4"/>
        <v>587200</v>
      </c>
    </row>
    <row r="7" spans="1:17" x14ac:dyDescent="0.25">
      <c r="A7" s="2">
        <v>35802</v>
      </c>
      <c r="B7">
        <f t="shared" si="0"/>
        <v>1</v>
      </c>
      <c r="C7">
        <f t="shared" si="1"/>
        <v>3</v>
      </c>
      <c r="D7" t="s">
        <v>14</v>
      </c>
      <c r="E7">
        <v>8</v>
      </c>
      <c r="F7">
        <f t="shared" si="2"/>
        <v>2400</v>
      </c>
      <c r="G7">
        <f t="shared" si="3"/>
        <v>19200</v>
      </c>
      <c r="H7" t="s">
        <v>9</v>
      </c>
      <c r="J7">
        <v>5</v>
      </c>
      <c r="K7" cm="1">
        <f t="array" ref="K7">SUM(IF(IF($J$2="vše",$J$2,Zákazník)=$J$2,IF(DenTýdne=$J7,IF(Výrobek=K$2,Tržba))))</f>
        <v>326800</v>
      </c>
      <c r="L7" cm="1">
        <f t="array" ref="L7">SUM(IF(IF($J$2="vše",$J$2,Zákazník)=$J$2,IF(DenTýdne=$J7,IF(Výrobek=L$2,Tržba))))</f>
        <v>216000</v>
      </c>
      <c r="M7" cm="1">
        <f t="array" ref="M7">SUM(IF(IF($J$2="vše",$J$2,Zákazník)=$J$2,IF(DenTýdne=$J7,IF(Výrobek=M$2,Tržba))))</f>
        <v>105600</v>
      </c>
      <c r="N7" cm="1">
        <f t="array" ref="N7">SUM(IF(IF($J$2="vše",$J$2,Zákazník)=$J$2,IF(DenTýdne=$J7,IF(Výrobek=N$2,Tržba))))</f>
        <v>160000</v>
      </c>
      <c r="O7" cm="1">
        <f t="array" ref="O7">SUM(IF(IF($J$2="vše",$J$2,Zákazník)=$J$2,IF(DenTýdne=$J7,IF(Výrobek=O$2,Tržba))))</f>
        <v>91200</v>
      </c>
      <c r="P7" cm="1">
        <f t="array" ref="P7">SUM(IF(IF($J$2="vše",$J$2,Zákazník)=$J$2,IF(DenTýdne=$J7,IF(Výrobek=P$2,Tržba))))</f>
        <v>912000</v>
      </c>
      <c r="Q7">
        <f t="shared" si="4"/>
        <v>1811600</v>
      </c>
    </row>
    <row r="8" spans="1:17" x14ac:dyDescent="0.25">
      <c r="A8" s="2">
        <v>35803</v>
      </c>
      <c r="B8">
        <f t="shared" si="0"/>
        <v>1</v>
      </c>
      <c r="C8">
        <f t="shared" si="1"/>
        <v>4</v>
      </c>
      <c r="D8" t="s">
        <v>12</v>
      </c>
      <c r="E8">
        <v>6</v>
      </c>
      <c r="F8">
        <f t="shared" si="2"/>
        <v>4000</v>
      </c>
      <c r="G8">
        <f t="shared" si="3"/>
        <v>24000</v>
      </c>
      <c r="H8" t="s">
        <v>9</v>
      </c>
      <c r="J8" t="s">
        <v>21</v>
      </c>
      <c r="K8">
        <f t="shared" ref="K8:P8" si="5">SUM(K3:K7)</f>
        <v>1193200</v>
      </c>
      <c r="L8">
        <f t="shared" si="5"/>
        <v>808000</v>
      </c>
      <c r="M8">
        <f t="shared" si="5"/>
        <v>302400</v>
      </c>
      <c r="N8">
        <f t="shared" si="5"/>
        <v>660000</v>
      </c>
      <c r="O8">
        <f t="shared" si="5"/>
        <v>372400</v>
      </c>
      <c r="P8">
        <f t="shared" si="5"/>
        <v>2432000</v>
      </c>
      <c r="Q8">
        <f t="shared" si="4"/>
        <v>5768000</v>
      </c>
    </row>
    <row r="9" spans="1:17" x14ac:dyDescent="0.25">
      <c r="A9" s="2">
        <v>35803</v>
      </c>
      <c r="B9">
        <f t="shared" si="0"/>
        <v>1</v>
      </c>
      <c r="C9">
        <f t="shared" si="1"/>
        <v>4</v>
      </c>
      <c r="D9" t="s">
        <v>12</v>
      </c>
      <c r="E9">
        <v>10</v>
      </c>
      <c r="F9">
        <f t="shared" si="2"/>
        <v>4000</v>
      </c>
      <c r="G9">
        <f t="shared" si="3"/>
        <v>40000</v>
      </c>
      <c r="H9" t="s">
        <v>9</v>
      </c>
    </row>
    <row r="10" spans="1:17" x14ac:dyDescent="0.25">
      <c r="A10" s="2">
        <v>35803</v>
      </c>
      <c r="B10">
        <f t="shared" si="0"/>
        <v>1</v>
      </c>
      <c r="C10">
        <f t="shared" si="1"/>
        <v>4</v>
      </c>
      <c r="D10" t="s">
        <v>14</v>
      </c>
      <c r="E10">
        <v>6</v>
      </c>
      <c r="F10">
        <f t="shared" si="2"/>
        <v>2400</v>
      </c>
      <c r="G10">
        <f t="shared" si="3"/>
        <v>14400</v>
      </c>
      <c r="H10" t="s">
        <v>9</v>
      </c>
      <c r="J10" s="9" t="s">
        <v>7</v>
      </c>
      <c r="K10" t="s">
        <v>24</v>
      </c>
    </row>
    <row r="11" spans="1:17" x14ac:dyDescent="0.25">
      <c r="A11" s="2">
        <v>35804</v>
      </c>
      <c r="B11">
        <f t="shared" si="0"/>
        <v>1</v>
      </c>
      <c r="C11">
        <f t="shared" si="1"/>
        <v>5</v>
      </c>
      <c r="D11" t="s">
        <v>8</v>
      </c>
      <c r="E11">
        <v>8</v>
      </c>
      <c r="F11">
        <f t="shared" si="2"/>
        <v>3800</v>
      </c>
      <c r="G11">
        <f t="shared" si="3"/>
        <v>30400</v>
      </c>
      <c r="H11" t="s">
        <v>9</v>
      </c>
    </row>
    <row r="12" spans="1:17" x14ac:dyDescent="0.25">
      <c r="A12" s="2">
        <v>35804</v>
      </c>
      <c r="B12">
        <f t="shared" si="0"/>
        <v>1</v>
      </c>
      <c r="C12">
        <f t="shared" si="1"/>
        <v>5</v>
      </c>
      <c r="D12" t="s">
        <v>8</v>
      </c>
      <c r="E12">
        <v>8</v>
      </c>
      <c r="F12">
        <f t="shared" si="2"/>
        <v>3800</v>
      </c>
      <c r="G12">
        <f t="shared" si="3"/>
        <v>30400</v>
      </c>
      <c r="H12" t="s">
        <v>9</v>
      </c>
      <c r="J12" s="9" t="s">
        <v>23</v>
      </c>
      <c r="K12" s="9" t="s">
        <v>3</v>
      </c>
    </row>
    <row r="13" spans="1:17" x14ac:dyDescent="0.25">
      <c r="A13" s="2">
        <v>35804</v>
      </c>
      <c r="B13">
        <f t="shared" si="0"/>
        <v>1</v>
      </c>
      <c r="C13">
        <f t="shared" si="1"/>
        <v>5</v>
      </c>
      <c r="D13" t="s">
        <v>13</v>
      </c>
      <c r="E13">
        <v>8</v>
      </c>
      <c r="F13">
        <f t="shared" si="2"/>
        <v>19000</v>
      </c>
      <c r="G13">
        <f t="shared" si="3"/>
        <v>152000</v>
      </c>
      <c r="H13" t="s">
        <v>9</v>
      </c>
      <c r="J13" s="9" t="s">
        <v>2</v>
      </c>
      <c r="K13" t="s">
        <v>8</v>
      </c>
      <c r="L13" t="s">
        <v>12</v>
      </c>
      <c r="M13" t="s">
        <v>14</v>
      </c>
      <c r="N13" t="s">
        <v>10</v>
      </c>
      <c r="O13" t="s">
        <v>17</v>
      </c>
      <c r="P13" t="s">
        <v>13</v>
      </c>
      <c r="Q13" t="s">
        <v>22</v>
      </c>
    </row>
    <row r="14" spans="1:17" x14ac:dyDescent="0.25">
      <c r="A14" s="2">
        <v>35809</v>
      </c>
      <c r="B14">
        <f t="shared" si="0"/>
        <v>1</v>
      </c>
      <c r="C14">
        <f t="shared" si="1"/>
        <v>3</v>
      </c>
      <c r="D14" t="s">
        <v>8</v>
      </c>
      <c r="E14">
        <v>10</v>
      </c>
      <c r="F14">
        <f t="shared" si="2"/>
        <v>3800</v>
      </c>
      <c r="G14">
        <f t="shared" si="3"/>
        <v>38000</v>
      </c>
      <c r="H14" t="s">
        <v>9</v>
      </c>
      <c r="J14">
        <v>1</v>
      </c>
      <c r="K14" s="10">
        <v>402800</v>
      </c>
      <c r="L14" s="10">
        <v>256000</v>
      </c>
      <c r="M14" s="10">
        <v>81600</v>
      </c>
      <c r="N14" s="10">
        <v>280000</v>
      </c>
      <c r="O14" s="10">
        <v>140600</v>
      </c>
      <c r="P14" s="10">
        <v>912000</v>
      </c>
      <c r="Q14" s="10">
        <v>2073000</v>
      </c>
    </row>
    <row r="15" spans="1:17" x14ac:dyDescent="0.25">
      <c r="A15" s="2">
        <v>35811</v>
      </c>
      <c r="B15">
        <f t="shared" si="0"/>
        <v>1</v>
      </c>
      <c r="C15">
        <f t="shared" si="1"/>
        <v>5</v>
      </c>
      <c r="D15" t="s">
        <v>8</v>
      </c>
      <c r="E15">
        <v>10</v>
      </c>
      <c r="F15">
        <f t="shared" si="2"/>
        <v>3800</v>
      </c>
      <c r="G15">
        <f t="shared" si="3"/>
        <v>38000</v>
      </c>
      <c r="H15" t="s">
        <v>9</v>
      </c>
      <c r="J15">
        <v>2</v>
      </c>
      <c r="K15" s="10">
        <v>190000</v>
      </c>
      <c r="L15" s="10">
        <v>136000</v>
      </c>
      <c r="M15" s="10">
        <v>38400</v>
      </c>
      <c r="N15" s="10">
        <v>40000</v>
      </c>
      <c r="O15" s="10">
        <v>53200</v>
      </c>
      <c r="P15" s="10">
        <v>152000</v>
      </c>
      <c r="Q15" s="10">
        <v>609600</v>
      </c>
    </row>
    <row r="16" spans="1:17" x14ac:dyDescent="0.25">
      <c r="A16" s="2">
        <v>35811</v>
      </c>
      <c r="B16">
        <f t="shared" si="0"/>
        <v>1</v>
      </c>
      <c r="C16">
        <f t="shared" si="1"/>
        <v>5</v>
      </c>
      <c r="D16" t="s">
        <v>12</v>
      </c>
      <c r="E16">
        <v>2</v>
      </c>
      <c r="F16">
        <f t="shared" si="2"/>
        <v>4000</v>
      </c>
      <c r="G16">
        <f t="shared" si="3"/>
        <v>8000</v>
      </c>
      <c r="H16" t="s">
        <v>9</v>
      </c>
      <c r="J16">
        <v>3</v>
      </c>
      <c r="K16" s="10">
        <v>144400</v>
      </c>
      <c r="L16" s="10">
        <v>112000</v>
      </c>
      <c r="M16" s="10">
        <v>48000</v>
      </c>
      <c r="N16" s="10">
        <v>120000</v>
      </c>
      <c r="O16" s="10">
        <v>72200</v>
      </c>
      <c r="P16" s="10">
        <v>190000</v>
      </c>
      <c r="Q16" s="10">
        <v>686600</v>
      </c>
    </row>
    <row r="17" spans="1:17" x14ac:dyDescent="0.25">
      <c r="A17" s="2">
        <v>35811</v>
      </c>
      <c r="B17">
        <f t="shared" si="0"/>
        <v>1</v>
      </c>
      <c r="C17">
        <f t="shared" si="1"/>
        <v>5</v>
      </c>
      <c r="D17" t="s">
        <v>14</v>
      </c>
      <c r="E17">
        <v>10</v>
      </c>
      <c r="F17">
        <f t="shared" si="2"/>
        <v>2400</v>
      </c>
      <c r="G17">
        <f t="shared" si="3"/>
        <v>24000</v>
      </c>
      <c r="H17" t="s">
        <v>9</v>
      </c>
      <c r="J17">
        <v>4</v>
      </c>
      <c r="K17" s="10">
        <v>129200</v>
      </c>
      <c r="L17" s="10">
        <v>88000</v>
      </c>
      <c r="M17" s="10">
        <v>28800</v>
      </c>
      <c r="N17" s="10">
        <v>60000</v>
      </c>
      <c r="O17" s="10">
        <v>15200</v>
      </c>
      <c r="P17" s="10">
        <v>266000</v>
      </c>
      <c r="Q17" s="10">
        <v>587200</v>
      </c>
    </row>
    <row r="18" spans="1:17" x14ac:dyDescent="0.25">
      <c r="A18" s="2">
        <v>35814</v>
      </c>
      <c r="B18">
        <f t="shared" si="0"/>
        <v>1</v>
      </c>
      <c r="C18">
        <f t="shared" si="1"/>
        <v>1</v>
      </c>
      <c r="D18" t="s">
        <v>8</v>
      </c>
      <c r="E18">
        <v>8</v>
      </c>
      <c r="F18">
        <f t="shared" si="2"/>
        <v>3800</v>
      </c>
      <c r="G18">
        <f t="shared" si="3"/>
        <v>30400</v>
      </c>
      <c r="H18" t="s">
        <v>9</v>
      </c>
      <c r="J18">
        <v>5</v>
      </c>
      <c r="K18" s="10">
        <v>326800</v>
      </c>
      <c r="L18" s="10">
        <v>216000</v>
      </c>
      <c r="M18" s="10">
        <v>105600</v>
      </c>
      <c r="N18" s="10">
        <v>160000</v>
      </c>
      <c r="O18" s="10">
        <v>91200</v>
      </c>
      <c r="P18" s="10">
        <v>912000</v>
      </c>
      <c r="Q18" s="10">
        <v>1811600</v>
      </c>
    </row>
    <row r="19" spans="1:17" x14ac:dyDescent="0.25">
      <c r="A19" s="2">
        <v>35814</v>
      </c>
      <c r="B19">
        <f t="shared" si="0"/>
        <v>1</v>
      </c>
      <c r="C19">
        <f t="shared" si="1"/>
        <v>1</v>
      </c>
      <c r="D19" t="s">
        <v>8</v>
      </c>
      <c r="E19">
        <v>10</v>
      </c>
      <c r="F19">
        <f t="shared" si="2"/>
        <v>3800</v>
      </c>
      <c r="G19">
        <f t="shared" si="3"/>
        <v>38000</v>
      </c>
      <c r="H19" t="s">
        <v>15</v>
      </c>
      <c r="J19" t="s">
        <v>22</v>
      </c>
      <c r="K19" s="10">
        <v>1193200</v>
      </c>
      <c r="L19" s="10">
        <v>808000</v>
      </c>
      <c r="M19" s="10">
        <v>302400</v>
      </c>
      <c r="N19" s="10">
        <v>660000</v>
      </c>
      <c r="O19" s="10">
        <v>372400</v>
      </c>
      <c r="P19" s="10">
        <v>2432000</v>
      </c>
      <c r="Q19" s="10">
        <v>5768000</v>
      </c>
    </row>
    <row r="20" spans="1:17" x14ac:dyDescent="0.25">
      <c r="A20" s="2">
        <v>35814</v>
      </c>
      <c r="B20">
        <f t="shared" si="0"/>
        <v>1</v>
      </c>
      <c r="C20">
        <f t="shared" si="1"/>
        <v>1</v>
      </c>
      <c r="D20" t="s">
        <v>12</v>
      </c>
      <c r="E20">
        <v>4</v>
      </c>
      <c r="F20">
        <f t="shared" si="2"/>
        <v>4000</v>
      </c>
      <c r="G20">
        <f t="shared" si="3"/>
        <v>16000</v>
      </c>
      <c r="H20" t="s">
        <v>9</v>
      </c>
    </row>
    <row r="21" spans="1:17" x14ac:dyDescent="0.25">
      <c r="A21" s="2">
        <v>35821</v>
      </c>
      <c r="B21">
        <f t="shared" si="0"/>
        <v>1</v>
      </c>
      <c r="C21">
        <f t="shared" si="1"/>
        <v>1</v>
      </c>
      <c r="D21" t="s">
        <v>14</v>
      </c>
      <c r="E21">
        <v>2</v>
      </c>
      <c r="F21">
        <f t="shared" si="2"/>
        <v>2400</v>
      </c>
      <c r="G21">
        <f t="shared" si="3"/>
        <v>4800</v>
      </c>
      <c r="H21" t="s">
        <v>9</v>
      </c>
    </row>
    <row r="22" spans="1:17" x14ac:dyDescent="0.25">
      <c r="A22" s="2">
        <v>35821</v>
      </c>
      <c r="B22">
        <f t="shared" si="0"/>
        <v>1</v>
      </c>
      <c r="C22">
        <f t="shared" si="1"/>
        <v>1</v>
      </c>
      <c r="D22" t="s">
        <v>10</v>
      </c>
      <c r="E22">
        <v>10</v>
      </c>
      <c r="F22">
        <f t="shared" si="2"/>
        <v>10000</v>
      </c>
      <c r="G22">
        <f t="shared" si="3"/>
        <v>100000</v>
      </c>
      <c r="H22" t="s">
        <v>9</v>
      </c>
    </row>
    <row r="23" spans="1:17" x14ac:dyDescent="0.25">
      <c r="A23" s="2">
        <v>35821</v>
      </c>
      <c r="B23">
        <f t="shared" si="0"/>
        <v>1</v>
      </c>
      <c r="C23">
        <f t="shared" si="1"/>
        <v>1</v>
      </c>
      <c r="D23" t="s">
        <v>13</v>
      </c>
      <c r="E23">
        <v>8</v>
      </c>
      <c r="F23">
        <f t="shared" si="2"/>
        <v>19000</v>
      </c>
      <c r="G23">
        <f t="shared" si="3"/>
        <v>152000</v>
      </c>
      <c r="H23" t="s">
        <v>9</v>
      </c>
      <c r="K23" t="s">
        <v>8</v>
      </c>
      <c r="L23" t="s">
        <v>12</v>
      </c>
      <c r="M23" t="s">
        <v>14</v>
      </c>
      <c r="N23" t="s">
        <v>10</v>
      </c>
      <c r="O23" t="s">
        <v>17</v>
      </c>
      <c r="P23" t="s">
        <v>13</v>
      </c>
      <c r="Q23" t="s">
        <v>25</v>
      </c>
    </row>
    <row r="24" spans="1:17" x14ac:dyDescent="0.25">
      <c r="A24" s="2">
        <v>35824</v>
      </c>
      <c r="B24">
        <f t="shared" si="0"/>
        <v>1</v>
      </c>
      <c r="C24">
        <f t="shared" si="1"/>
        <v>4</v>
      </c>
      <c r="D24" t="s">
        <v>14</v>
      </c>
      <c r="E24">
        <v>4</v>
      </c>
      <c r="F24">
        <f t="shared" si="2"/>
        <v>2400</v>
      </c>
      <c r="G24">
        <f t="shared" si="3"/>
        <v>9600</v>
      </c>
      <c r="H24" t="s">
        <v>9</v>
      </c>
      <c r="J24">
        <v>1</v>
      </c>
      <c r="K24">
        <f t="array" ref="K24">SUM(IF(Výrobek=K$23,IF(DenTýdne=$J24,Tržba)))</f>
        <v>402800</v>
      </c>
      <c r="L24">
        <f t="array" ref="L24">SUM(IF(Výrobek=L$23,IF(DenTýdne=$J24,Tržba)))</f>
        <v>256000</v>
      </c>
      <c r="M24">
        <f t="array" ref="M24">SUM(IF(Výrobek=M$23,IF(DenTýdne=$J24,Tržba)))</f>
        <v>81600</v>
      </c>
      <c r="N24">
        <f t="array" ref="N24">SUM(IF(Výrobek=N$23,IF(DenTýdne=$J24,Tržba)))</f>
        <v>280000</v>
      </c>
      <c r="O24">
        <f t="array" ref="O24">SUM(IF(Výrobek=O$23,IF(DenTýdne=$J24,Tržba)))</f>
        <v>140600</v>
      </c>
      <c r="P24">
        <f t="array" ref="P24">SUM(IF(Výrobek=P$23,IF(DenTýdne=$J24,Tržba)))</f>
        <v>912000</v>
      </c>
      <c r="Q24">
        <f>SUM(K24:P24)</f>
        <v>2073000</v>
      </c>
    </row>
    <row r="25" spans="1:17" x14ac:dyDescent="0.25">
      <c r="A25" s="2">
        <v>35828</v>
      </c>
      <c r="B25">
        <f t="shared" si="0"/>
        <v>2</v>
      </c>
      <c r="C25">
        <f t="shared" si="1"/>
        <v>1</v>
      </c>
      <c r="D25" t="s">
        <v>12</v>
      </c>
      <c r="E25">
        <v>10</v>
      </c>
      <c r="F25">
        <f t="shared" si="2"/>
        <v>4000</v>
      </c>
      <c r="G25">
        <f t="shared" si="3"/>
        <v>40000</v>
      </c>
      <c r="H25" t="s">
        <v>16</v>
      </c>
      <c r="J25">
        <v>2</v>
      </c>
      <c r="K25">
        <f t="array" ref="K25">SUM(IF(Výrobek=K$23,IF(DenTýdne=$J25,Tržba)))</f>
        <v>190000</v>
      </c>
      <c r="L25">
        <f t="array" ref="L25">SUM(IF(Výrobek=L$23,IF(DenTýdne=$J25,Tržba)))</f>
        <v>136000</v>
      </c>
      <c r="M25">
        <f t="array" ref="M25">SUM(IF(Výrobek=M$23,IF(DenTýdne=$J25,Tržba)))</f>
        <v>38400</v>
      </c>
      <c r="N25">
        <f t="array" ref="N25">SUM(IF(Výrobek=N$23,IF(DenTýdne=$J25,Tržba)))</f>
        <v>40000</v>
      </c>
      <c r="O25">
        <f t="array" ref="O25">SUM(IF(Výrobek=O$23,IF(DenTýdne=$J25,Tržba)))</f>
        <v>53200</v>
      </c>
      <c r="P25">
        <f t="array" ref="P25">SUM(IF(Výrobek=P$23,IF(DenTýdne=$J25,Tržba)))</f>
        <v>152000</v>
      </c>
      <c r="Q25">
        <f>SUM(K25:P25)</f>
        <v>609600</v>
      </c>
    </row>
    <row r="26" spans="1:17" x14ac:dyDescent="0.25">
      <c r="A26" s="2">
        <v>35828</v>
      </c>
      <c r="B26">
        <f t="shared" si="0"/>
        <v>2</v>
      </c>
      <c r="C26">
        <f t="shared" si="1"/>
        <v>1</v>
      </c>
      <c r="D26" t="s">
        <v>10</v>
      </c>
      <c r="E26">
        <v>6</v>
      </c>
      <c r="F26">
        <f t="shared" si="2"/>
        <v>10000</v>
      </c>
      <c r="G26">
        <f t="shared" si="3"/>
        <v>60000</v>
      </c>
      <c r="H26" t="s">
        <v>9</v>
      </c>
      <c r="J26">
        <v>3</v>
      </c>
      <c r="K26">
        <f t="array" ref="K26">SUM(IF(Výrobek=K$23,IF(DenTýdne=$J26,Tržba)))</f>
        <v>144400</v>
      </c>
      <c r="L26">
        <f t="array" ref="L26">SUM(IF(Výrobek=L$23,IF(DenTýdne=$J26,Tržba)))</f>
        <v>112000</v>
      </c>
      <c r="M26">
        <f t="array" ref="M26">SUM(IF(Výrobek=M$23,IF(DenTýdne=$J26,Tržba)))</f>
        <v>48000</v>
      </c>
      <c r="N26">
        <f t="array" ref="N26">SUM(IF(Výrobek=N$23,IF(DenTýdne=$J26,Tržba)))</f>
        <v>120000</v>
      </c>
      <c r="O26">
        <f t="array" ref="O26">SUM(IF(Výrobek=O$23,IF(DenTýdne=$J26,Tržba)))</f>
        <v>72200</v>
      </c>
      <c r="P26">
        <f t="array" ref="P26">SUM(IF(Výrobek=P$23,IF(DenTýdne=$J26,Tržba)))</f>
        <v>190000</v>
      </c>
      <c r="Q26">
        <f>SUM(K26:P26)</f>
        <v>686600</v>
      </c>
    </row>
    <row r="27" spans="1:17" x14ac:dyDescent="0.25">
      <c r="A27" s="2">
        <v>35829</v>
      </c>
      <c r="B27">
        <f t="shared" si="0"/>
        <v>2</v>
      </c>
      <c r="C27">
        <f t="shared" si="1"/>
        <v>2</v>
      </c>
      <c r="D27" t="s">
        <v>12</v>
      </c>
      <c r="E27">
        <v>4</v>
      </c>
      <c r="F27">
        <f t="shared" si="2"/>
        <v>4000</v>
      </c>
      <c r="G27">
        <f t="shared" si="3"/>
        <v>16000</v>
      </c>
      <c r="H27" t="s">
        <v>9</v>
      </c>
      <c r="J27">
        <v>4</v>
      </c>
      <c r="K27">
        <f t="array" ref="K27">SUM(IF(Výrobek=K$23,IF(DenTýdne=$J27,Tržba)))</f>
        <v>129200</v>
      </c>
      <c r="L27">
        <f t="array" ref="L27">SUM(IF(Výrobek=L$23,IF(DenTýdne=$J27,Tržba)))</f>
        <v>88000</v>
      </c>
      <c r="M27">
        <f t="array" ref="M27">SUM(IF(Výrobek=M$23,IF(DenTýdne=$J27,Tržba)))</f>
        <v>28800</v>
      </c>
      <c r="N27">
        <f t="array" ref="N27">SUM(IF(Výrobek=N$23,IF(DenTýdne=$J27,Tržba)))</f>
        <v>60000</v>
      </c>
      <c r="O27">
        <f t="array" ref="O27">SUM(IF(Výrobek=O$23,IF(DenTýdne=$J27,Tržba)))</f>
        <v>15200</v>
      </c>
      <c r="P27">
        <f t="array" ref="P27">SUM(IF(Výrobek=P$23,IF(DenTýdne=$J27,Tržba)))</f>
        <v>266000</v>
      </c>
      <c r="Q27">
        <f>SUM(K27:P27)</f>
        <v>587200</v>
      </c>
    </row>
    <row r="28" spans="1:17" x14ac:dyDescent="0.25">
      <c r="A28" s="2">
        <v>35829</v>
      </c>
      <c r="B28">
        <f t="shared" si="0"/>
        <v>2</v>
      </c>
      <c r="C28">
        <f t="shared" si="1"/>
        <v>2</v>
      </c>
      <c r="D28" t="s">
        <v>14</v>
      </c>
      <c r="E28">
        <v>8</v>
      </c>
      <c r="F28">
        <f t="shared" si="2"/>
        <v>2400</v>
      </c>
      <c r="G28">
        <f t="shared" si="3"/>
        <v>19200</v>
      </c>
      <c r="H28" t="s">
        <v>9</v>
      </c>
      <c r="J28">
        <v>5</v>
      </c>
      <c r="K28">
        <f t="array" ref="K28">SUM(IF(Výrobek=K$23,IF(DenTýdne=$J28,Tržba)))</f>
        <v>326800</v>
      </c>
      <c r="L28">
        <f t="array" ref="L28">SUM(IF(Výrobek=L$23,IF(DenTýdne=$J28,Tržba)))</f>
        <v>216000</v>
      </c>
      <c r="M28">
        <f t="array" ref="M28">SUM(IF(Výrobek=M$23,IF(DenTýdne=$J28,Tržba)))</f>
        <v>105600</v>
      </c>
      <c r="N28">
        <f t="array" ref="N28">SUM(IF(Výrobek=N$23,IF(DenTýdne=$J28,Tržba)))</f>
        <v>160000</v>
      </c>
      <c r="O28">
        <f t="array" ref="O28">SUM(IF(Výrobek=O$23,IF(DenTýdne=$J28,Tržba)))</f>
        <v>91200</v>
      </c>
      <c r="P28">
        <f t="array" ref="P28">SUM(IF(Výrobek=P$23,IF(DenTýdne=$J28,Tržba)))</f>
        <v>912000</v>
      </c>
      <c r="Q28">
        <f>SUM(K28:P28)</f>
        <v>1811600</v>
      </c>
    </row>
    <row r="29" spans="1:17" x14ac:dyDescent="0.25">
      <c r="A29" s="2">
        <v>35830</v>
      </c>
      <c r="B29">
        <f t="shared" si="0"/>
        <v>2</v>
      </c>
      <c r="C29">
        <f t="shared" si="1"/>
        <v>3</v>
      </c>
      <c r="D29" t="s">
        <v>17</v>
      </c>
      <c r="E29">
        <v>8</v>
      </c>
      <c r="F29">
        <f t="shared" si="2"/>
        <v>1900</v>
      </c>
      <c r="G29">
        <f t="shared" si="3"/>
        <v>15200</v>
      </c>
      <c r="H29" t="s">
        <v>9</v>
      </c>
      <c r="J29" t="s">
        <v>25</v>
      </c>
      <c r="K29">
        <f>SUM(K24:K28)</f>
        <v>1193200</v>
      </c>
      <c r="L29">
        <f>SUM(L24:L28)</f>
        <v>808000</v>
      </c>
      <c r="M29">
        <f>SUM(M24:M28)</f>
        <v>302400</v>
      </c>
      <c r="N29">
        <f>SUM(N24:N28)</f>
        <v>660000</v>
      </c>
      <c r="O29">
        <f>SUM(O24:O28)</f>
        <v>372400</v>
      </c>
      <c r="P29">
        <f>SUM(P24:P28)</f>
        <v>2432000</v>
      </c>
      <c r="Q29">
        <f>SUM(K29:P29)</f>
        <v>5768000</v>
      </c>
    </row>
    <row r="30" spans="1:17" x14ac:dyDescent="0.25">
      <c r="A30" s="2">
        <v>35832</v>
      </c>
      <c r="B30">
        <f t="shared" si="0"/>
        <v>2</v>
      </c>
      <c r="C30">
        <f t="shared" si="1"/>
        <v>5</v>
      </c>
      <c r="D30" t="s">
        <v>14</v>
      </c>
      <c r="E30">
        <v>6</v>
      </c>
      <c r="F30">
        <f t="shared" si="2"/>
        <v>2400</v>
      </c>
      <c r="G30">
        <f t="shared" si="3"/>
        <v>14400</v>
      </c>
      <c r="H30" t="s">
        <v>9</v>
      </c>
    </row>
    <row r="31" spans="1:17" x14ac:dyDescent="0.25">
      <c r="A31" s="2">
        <v>35832</v>
      </c>
      <c r="B31">
        <f t="shared" si="0"/>
        <v>2</v>
      </c>
      <c r="C31">
        <f t="shared" si="1"/>
        <v>5</v>
      </c>
      <c r="D31" t="s">
        <v>10</v>
      </c>
      <c r="E31">
        <v>4</v>
      </c>
      <c r="F31">
        <f t="shared" si="2"/>
        <v>10000</v>
      </c>
      <c r="G31">
        <f t="shared" si="3"/>
        <v>40000</v>
      </c>
      <c r="H31" t="s">
        <v>9</v>
      </c>
      <c r="K31" t="s">
        <v>8</v>
      </c>
      <c r="L31" t="s">
        <v>12</v>
      </c>
      <c r="M31" t="s">
        <v>14</v>
      </c>
      <c r="N31" t="s">
        <v>10</v>
      </c>
      <c r="O31" t="s">
        <v>17</v>
      </c>
      <c r="P31" t="s">
        <v>13</v>
      </c>
      <c r="Q31" t="s">
        <v>25</v>
      </c>
    </row>
    <row r="32" spans="1:17" x14ac:dyDescent="0.25">
      <c r="A32" s="2">
        <v>35832</v>
      </c>
      <c r="B32">
        <f t="shared" si="0"/>
        <v>2</v>
      </c>
      <c r="C32">
        <f t="shared" si="1"/>
        <v>5</v>
      </c>
      <c r="D32" t="s">
        <v>13</v>
      </c>
      <c r="E32">
        <v>6</v>
      </c>
      <c r="F32">
        <f t="shared" si="2"/>
        <v>19000</v>
      </c>
      <c r="G32">
        <f t="shared" si="3"/>
        <v>114000</v>
      </c>
      <c r="H32" t="s">
        <v>9</v>
      </c>
      <c r="J32">
        <v>1</v>
      </c>
      <c r="K32">
        <f t="array" ref="K32">SUM(IF(Výrobek=K$31,IF(DenTýdne=$J32,1)))</f>
        <v>16</v>
      </c>
      <c r="L32">
        <f t="array" ref="L32">SUM(IF(Výrobek=L$31,IF(DenTýdne=$J32,1)))</f>
        <v>9</v>
      </c>
      <c r="M32">
        <f t="array" ref="M32">SUM(IF(Výrobek=M$31,IF(DenTýdne=$J32,1)))</f>
        <v>7</v>
      </c>
      <c r="N32">
        <f t="array" ref="N32">SUM(IF(Výrobek=N$31,IF(DenTýdne=$J32,1)))</f>
        <v>4</v>
      </c>
      <c r="O32">
        <f t="array" ref="O32">SUM(IF(Výrobek=O$31,IF(DenTýdne=$J32,1)))</f>
        <v>9</v>
      </c>
      <c r="P32">
        <f t="array" ref="P32">SUM(IF(Výrobek=P$31,IF(DenTýdne=$J32,1)))</f>
        <v>7</v>
      </c>
      <c r="Q32">
        <f>SUM(K32:P32)</f>
        <v>52</v>
      </c>
    </row>
    <row r="33" spans="1:17" x14ac:dyDescent="0.25">
      <c r="A33" s="2">
        <v>35835</v>
      </c>
      <c r="B33">
        <f t="shared" si="0"/>
        <v>2</v>
      </c>
      <c r="C33">
        <f t="shared" si="1"/>
        <v>1</v>
      </c>
      <c r="D33" t="s">
        <v>12</v>
      </c>
      <c r="E33">
        <v>8</v>
      </c>
      <c r="F33">
        <f t="shared" si="2"/>
        <v>4000</v>
      </c>
      <c r="G33">
        <f t="shared" si="3"/>
        <v>32000</v>
      </c>
      <c r="H33" t="s">
        <v>9</v>
      </c>
      <c r="J33">
        <v>2</v>
      </c>
      <c r="K33">
        <f t="array" ref="K33">SUM(IF(Výrobek=K$31,IF(DenTýdne=$J33,1)))</f>
        <v>7</v>
      </c>
      <c r="L33">
        <f t="array" ref="L33">SUM(IF(Výrobek=L$31,IF(DenTýdne=$J33,1)))</f>
        <v>8</v>
      </c>
      <c r="M33">
        <f t="array" ref="M33">SUM(IF(Výrobek=M$31,IF(DenTýdne=$J33,1)))</f>
        <v>3</v>
      </c>
      <c r="N33">
        <f t="array" ref="N33">SUM(IF(Výrobek=N$31,IF(DenTýdne=$J33,1)))</f>
        <v>1</v>
      </c>
      <c r="O33">
        <f t="array" ref="O33">SUM(IF(Výrobek=O$31,IF(DenTýdne=$J33,1)))</f>
        <v>4</v>
      </c>
      <c r="P33">
        <f t="array" ref="P33">SUM(IF(Výrobek=P$31,IF(DenTýdne=$J33,1)))</f>
        <v>1</v>
      </c>
      <c r="Q33">
        <f>SUM(K33:P33)</f>
        <v>24</v>
      </c>
    </row>
    <row r="34" spans="1:17" x14ac:dyDescent="0.25">
      <c r="A34" s="2">
        <v>35838</v>
      </c>
      <c r="B34">
        <f t="shared" si="0"/>
        <v>2</v>
      </c>
      <c r="C34">
        <f t="shared" si="1"/>
        <v>4</v>
      </c>
      <c r="D34" t="s">
        <v>8</v>
      </c>
      <c r="E34">
        <v>2</v>
      </c>
      <c r="F34">
        <f t="shared" si="2"/>
        <v>3800</v>
      </c>
      <c r="G34">
        <f t="shared" si="3"/>
        <v>7600</v>
      </c>
      <c r="H34" t="s">
        <v>9</v>
      </c>
      <c r="J34">
        <v>3</v>
      </c>
      <c r="K34">
        <f t="array" ref="K34">SUM(IF(Výrobek=K$31,IF(DenTýdne=$J34,1)))</f>
        <v>5</v>
      </c>
      <c r="L34">
        <f t="array" ref="L34">SUM(IF(Výrobek=L$31,IF(DenTýdne=$J34,1)))</f>
        <v>5</v>
      </c>
      <c r="M34">
        <f t="array" ref="M34">SUM(IF(Výrobek=M$31,IF(DenTýdne=$J34,1)))</f>
        <v>4</v>
      </c>
      <c r="N34">
        <f t="array" ref="N34">SUM(IF(Výrobek=N$31,IF(DenTýdne=$J34,1)))</f>
        <v>2</v>
      </c>
      <c r="O34">
        <f t="array" ref="O34">SUM(IF(Výrobek=O$31,IF(DenTýdne=$J34,1)))</f>
        <v>6</v>
      </c>
      <c r="P34">
        <f t="array" ref="P34">SUM(IF(Výrobek=P$31,IF(DenTýdne=$J34,1)))</f>
        <v>1</v>
      </c>
      <c r="Q34">
        <f>SUM(K34:P34)</f>
        <v>23</v>
      </c>
    </row>
    <row r="35" spans="1:17" x14ac:dyDescent="0.25">
      <c r="A35" s="2">
        <v>35839</v>
      </c>
      <c r="B35">
        <f t="shared" si="0"/>
        <v>2</v>
      </c>
      <c r="C35">
        <f t="shared" si="1"/>
        <v>5</v>
      </c>
      <c r="D35" t="s">
        <v>8</v>
      </c>
      <c r="E35">
        <v>10</v>
      </c>
      <c r="F35">
        <f t="shared" si="2"/>
        <v>3800</v>
      </c>
      <c r="G35">
        <f t="shared" si="3"/>
        <v>38000</v>
      </c>
      <c r="H35" t="s">
        <v>9</v>
      </c>
      <c r="J35">
        <v>4</v>
      </c>
      <c r="K35">
        <f t="array" ref="K35">SUM(IF(Výrobek=K$31,IF(DenTýdne=$J35,1)))</f>
        <v>8</v>
      </c>
      <c r="L35">
        <f t="array" ref="L35">SUM(IF(Výrobek=L$31,IF(DenTýdne=$J35,1)))</f>
        <v>3</v>
      </c>
      <c r="M35">
        <f t="array" ref="M35">SUM(IF(Výrobek=M$31,IF(DenTýdne=$J35,1)))</f>
        <v>3</v>
      </c>
      <c r="N35">
        <f t="array" ref="N35">SUM(IF(Výrobek=N$31,IF(DenTýdne=$J35,1)))</f>
        <v>2</v>
      </c>
      <c r="O35">
        <f t="array" ref="O35">SUM(IF(Výrobek=O$31,IF(DenTýdne=$J35,1)))</f>
        <v>1</v>
      </c>
      <c r="P35">
        <f t="array" ref="P35">SUM(IF(Výrobek=P$31,IF(DenTýdne=$J35,1)))</f>
        <v>2</v>
      </c>
      <c r="Q35">
        <f>SUM(K35:P35)</f>
        <v>19</v>
      </c>
    </row>
    <row r="36" spans="1:17" x14ac:dyDescent="0.25">
      <c r="A36" s="2">
        <v>35839</v>
      </c>
      <c r="B36">
        <f t="shared" si="0"/>
        <v>2</v>
      </c>
      <c r="C36">
        <f t="shared" si="1"/>
        <v>5</v>
      </c>
      <c r="D36" t="s">
        <v>13</v>
      </c>
      <c r="E36">
        <v>2</v>
      </c>
      <c r="F36">
        <f t="shared" si="2"/>
        <v>19000</v>
      </c>
      <c r="G36">
        <f t="shared" si="3"/>
        <v>38000</v>
      </c>
      <c r="H36" t="s">
        <v>9</v>
      </c>
      <c r="J36">
        <v>5</v>
      </c>
      <c r="K36">
        <f t="array" ref="K36">SUM(IF(Výrobek=K$31,IF(DenTýdne=$J36,1)))</f>
        <v>11</v>
      </c>
      <c r="L36">
        <f t="array" ref="L36">SUM(IF(Výrobek=L$31,IF(DenTýdne=$J36,1)))</f>
        <v>11</v>
      </c>
      <c r="M36">
        <f t="array" ref="M36">SUM(IF(Výrobek=M$31,IF(DenTýdne=$J36,1)))</f>
        <v>7</v>
      </c>
      <c r="N36">
        <f t="array" ref="N36">SUM(IF(Výrobek=N$31,IF(DenTýdne=$J36,1)))</f>
        <v>3</v>
      </c>
      <c r="O36">
        <f t="array" ref="O36">SUM(IF(Výrobek=O$31,IF(DenTýdne=$J36,1)))</f>
        <v>7</v>
      </c>
      <c r="P36">
        <f t="array" ref="P36">SUM(IF(Výrobek=P$31,IF(DenTýdne=$J36,1)))</f>
        <v>8</v>
      </c>
      <c r="Q36">
        <f>SUM(K36:P36)</f>
        <v>47</v>
      </c>
    </row>
    <row r="37" spans="1:17" x14ac:dyDescent="0.25">
      <c r="A37" s="2">
        <v>35842</v>
      </c>
      <c r="B37">
        <f t="shared" si="0"/>
        <v>2</v>
      </c>
      <c r="C37">
        <f t="shared" si="1"/>
        <v>1</v>
      </c>
      <c r="D37" t="s">
        <v>8</v>
      </c>
      <c r="E37">
        <v>8</v>
      </c>
      <c r="F37">
        <f t="shared" si="2"/>
        <v>3800</v>
      </c>
      <c r="G37">
        <f t="shared" si="3"/>
        <v>30400</v>
      </c>
      <c r="H37" t="s">
        <v>9</v>
      </c>
      <c r="J37" t="s">
        <v>25</v>
      </c>
      <c r="K37">
        <f>SUM(K32:K36)</f>
        <v>47</v>
      </c>
      <c r="L37">
        <f>SUM(L32:L36)</f>
        <v>36</v>
      </c>
      <c r="M37">
        <f>SUM(M32:M36)</f>
        <v>24</v>
      </c>
      <c r="N37">
        <f>SUM(N32:N36)</f>
        <v>12</v>
      </c>
      <c r="O37">
        <f>SUM(O32:O36)</f>
        <v>27</v>
      </c>
      <c r="P37">
        <f>SUM(P32:P36)</f>
        <v>19</v>
      </c>
      <c r="Q37">
        <f>SUM(K37:P37)</f>
        <v>165</v>
      </c>
    </row>
    <row r="38" spans="1:17" x14ac:dyDescent="0.25">
      <c r="A38" s="2">
        <v>35842</v>
      </c>
      <c r="B38">
        <f t="shared" si="0"/>
        <v>2</v>
      </c>
      <c r="C38">
        <f t="shared" si="1"/>
        <v>1</v>
      </c>
      <c r="D38" t="s">
        <v>14</v>
      </c>
      <c r="E38">
        <v>8</v>
      </c>
      <c r="F38">
        <f t="shared" si="2"/>
        <v>2400</v>
      </c>
      <c r="G38">
        <f t="shared" si="3"/>
        <v>19200</v>
      </c>
      <c r="H38" t="s">
        <v>9</v>
      </c>
    </row>
    <row r="39" spans="1:17" x14ac:dyDescent="0.25">
      <c r="A39" s="2">
        <v>35842</v>
      </c>
      <c r="B39">
        <f t="shared" si="0"/>
        <v>2</v>
      </c>
      <c r="C39">
        <f t="shared" si="1"/>
        <v>1</v>
      </c>
      <c r="D39" t="s">
        <v>10</v>
      </c>
      <c r="E39">
        <v>10</v>
      </c>
      <c r="F39">
        <f t="shared" si="2"/>
        <v>10000</v>
      </c>
      <c r="G39">
        <f t="shared" si="3"/>
        <v>100000</v>
      </c>
      <c r="H39" t="s">
        <v>9</v>
      </c>
    </row>
    <row r="40" spans="1:17" x14ac:dyDescent="0.25">
      <c r="A40" s="2">
        <v>35844</v>
      </c>
      <c r="B40">
        <f t="shared" si="0"/>
        <v>2</v>
      </c>
      <c r="C40">
        <f t="shared" si="1"/>
        <v>3</v>
      </c>
      <c r="D40" t="s">
        <v>12</v>
      </c>
      <c r="E40">
        <v>4</v>
      </c>
      <c r="F40">
        <f t="shared" si="2"/>
        <v>4000</v>
      </c>
      <c r="G40">
        <f t="shared" si="3"/>
        <v>16000</v>
      </c>
      <c r="H40" t="s">
        <v>9</v>
      </c>
    </row>
    <row r="41" spans="1:17" x14ac:dyDescent="0.25">
      <c r="A41" s="2">
        <v>35844</v>
      </c>
      <c r="B41">
        <f t="shared" si="0"/>
        <v>2</v>
      </c>
      <c r="C41">
        <f t="shared" si="1"/>
        <v>3</v>
      </c>
      <c r="D41" t="s">
        <v>14</v>
      </c>
      <c r="E41">
        <v>4</v>
      </c>
      <c r="F41">
        <f t="shared" si="2"/>
        <v>2400</v>
      </c>
      <c r="G41">
        <f t="shared" si="3"/>
        <v>9600</v>
      </c>
      <c r="H41" t="s">
        <v>9</v>
      </c>
    </row>
    <row r="42" spans="1:17" x14ac:dyDescent="0.25">
      <c r="A42" s="2">
        <v>35846</v>
      </c>
      <c r="B42">
        <f t="shared" si="0"/>
        <v>2</v>
      </c>
      <c r="C42">
        <f t="shared" si="1"/>
        <v>5</v>
      </c>
      <c r="D42" t="s">
        <v>14</v>
      </c>
      <c r="E42">
        <v>6</v>
      </c>
      <c r="F42">
        <f t="shared" si="2"/>
        <v>2400</v>
      </c>
      <c r="G42">
        <f t="shared" si="3"/>
        <v>14400</v>
      </c>
      <c r="H42" t="s">
        <v>16</v>
      </c>
    </row>
    <row r="43" spans="1:17" x14ac:dyDescent="0.25">
      <c r="A43" s="2">
        <v>35846</v>
      </c>
      <c r="B43">
        <f t="shared" si="0"/>
        <v>2</v>
      </c>
      <c r="C43">
        <f t="shared" si="1"/>
        <v>5</v>
      </c>
      <c r="D43" t="s">
        <v>13</v>
      </c>
      <c r="E43">
        <v>8</v>
      </c>
      <c r="F43">
        <f t="shared" si="2"/>
        <v>19000</v>
      </c>
      <c r="G43">
        <f t="shared" si="3"/>
        <v>152000</v>
      </c>
      <c r="H43" t="s">
        <v>9</v>
      </c>
    </row>
    <row r="44" spans="1:17" x14ac:dyDescent="0.25">
      <c r="A44" s="2">
        <v>35846</v>
      </c>
      <c r="B44">
        <f t="shared" si="0"/>
        <v>2</v>
      </c>
      <c r="C44">
        <f t="shared" si="1"/>
        <v>5</v>
      </c>
      <c r="D44" t="s">
        <v>13</v>
      </c>
      <c r="E44">
        <v>8</v>
      </c>
      <c r="F44">
        <f t="shared" si="2"/>
        <v>19000</v>
      </c>
      <c r="G44">
        <f t="shared" si="3"/>
        <v>152000</v>
      </c>
      <c r="H44" t="s">
        <v>9</v>
      </c>
    </row>
    <row r="45" spans="1:17" x14ac:dyDescent="0.25">
      <c r="A45" s="2">
        <v>35849</v>
      </c>
      <c r="B45">
        <f t="shared" si="0"/>
        <v>2</v>
      </c>
      <c r="C45">
        <f t="shared" si="1"/>
        <v>1</v>
      </c>
      <c r="D45" t="s">
        <v>12</v>
      </c>
      <c r="E45">
        <v>6</v>
      </c>
      <c r="F45">
        <f t="shared" si="2"/>
        <v>4000</v>
      </c>
      <c r="G45">
        <f t="shared" si="3"/>
        <v>24000</v>
      </c>
      <c r="H45" t="s">
        <v>9</v>
      </c>
    </row>
    <row r="46" spans="1:17" x14ac:dyDescent="0.25">
      <c r="A46" s="2">
        <v>35850</v>
      </c>
      <c r="B46">
        <f t="shared" si="0"/>
        <v>2</v>
      </c>
      <c r="C46">
        <f t="shared" si="1"/>
        <v>2</v>
      </c>
      <c r="D46" t="s">
        <v>8</v>
      </c>
      <c r="E46">
        <v>4</v>
      </c>
      <c r="F46">
        <f t="shared" si="2"/>
        <v>3800</v>
      </c>
      <c r="G46">
        <f t="shared" si="3"/>
        <v>15200</v>
      </c>
      <c r="H46" t="s">
        <v>15</v>
      </c>
    </row>
    <row r="47" spans="1:17" x14ac:dyDescent="0.25">
      <c r="A47" s="2">
        <v>35850</v>
      </c>
      <c r="B47">
        <f t="shared" si="0"/>
        <v>2</v>
      </c>
      <c r="C47">
        <f t="shared" si="1"/>
        <v>2</v>
      </c>
      <c r="D47" t="s">
        <v>8</v>
      </c>
      <c r="E47">
        <v>10</v>
      </c>
      <c r="F47">
        <f t="shared" si="2"/>
        <v>3800</v>
      </c>
      <c r="G47">
        <f t="shared" si="3"/>
        <v>38000</v>
      </c>
      <c r="H47" t="s">
        <v>9</v>
      </c>
    </row>
    <row r="48" spans="1:17" x14ac:dyDescent="0.25">
      <c r="A48" s="2">
        <v>35852</v>
      </c>
      <c r="B48">
        <f t="shared" si="0"/>
        <v>2</v>
      </c>
      <c r="C48">
        <f t="shared" si="1"/>
        <v>4</v>
      </c>
      <c r="D48" t="s">
        <v>8</v>
      </c>
      <c r="E48">
        <v>10</v>
      </c>
      <c r="F48">
        <f t="shared" si="2"/>
        <v>3800</v>
      </c>
      <c r="G48">
        <f t="shared" si="3"/>
        <v>38000</v>
      </c>
      <c r="H48" t="s">
        <v>9</v>
      </c>
    </row>
    <row r="49" spans="1:8" x14ac:dyDescent="0.25">
      <c r="A49" s="2">
        <v>35853</v>
      </c>
      <c r="B49">
        <f t="shared" si="0"/>
        <v>2</v>
      </c>
      <c r="C49">
        <f t="shared" si="1"/>
        <v>5</v>
      </c>
      <c r="D49" t="s">
        <v>8</v>
      </c>
      <c r="E49">
        <v>8</v>
      </c>
      <c r="F49">
        <f t="shared" si="2"/>
        <v>3800</v>
      </c>
      <c r="G49">
        <f t="shared" si="3"/>
        <v>30400</v>
      </c>
      <c r="H49" t="s">
        <v>9</v>
      </c>
    </row>
    <row r="50" spans="1:8" x14ac:dyDescent="0.25">
      <c r="A50" s="2">
        <v>35853</v>
      </c>
      <c r="B50">
        <f t="shared" si="0"/>
        <v>2</v>
      </c>
      <c r="C50">
        <f t="shared" si="1"/>
        <v>5</v>
      </c>
      <c r="D50" t="s">
        <v>8</v>
      </c>
      <c r="E50">
        <v>2</v>
      </c>
      <c r="F50">
        <f t="shared" si="2"/>
        <v>3800</v>
      </c>
      <c r="G50">
        <f t="shared" si="3"/>
        <v>7600</v>
      </c>
      <c r="H50" t="s">
        <v>9</v>
      </c>
    </row>
    <row r="51" spans="1:8" x14ac:dyDescent="0.25">
      <c r="A51" s="2">
        <v>35853</v>
      </c>
      <c r="B51">
        <f t="shared" si="0"/>
        <v>2</v>
      </c>
      <c r="C51">
        <f t="shared" si="1"/>
        <v>5</v>
      </c>
      <c r="D51" t="s">
        <v>14</v>
      </c>
      <c r="E51">
        <v>4</v>
      </c>
      <c r="F51">
        <f t="shared" si="2"/>
        <v>2400</v>
      </c>
      <c r="G51">
        <f t="shared" si="3"/>
        <v>9600</v>
      </c>
      <c r="H51" t="s">
        <v>9</v>
      </c>
    </row>
    <row r="52" spans="1:8" x14ac:dyDescent="0.25">
      <c r="A52" s="2">
        <v>35860</v>
      </c>
      <c r="B52">
        <f t="shared" si="0"/>
        <v>3</v>
      </c>
      <c r="C52">
        <f t="shared" si="1"/>
        <v>5</v>
      </c>
      <c r="D52" t="s">
        <v>12</v>
      </c>
      <c r="E52">
        <v>6</v>
      </c>
      <c r="F52">
        <f t="shared" si="2"/>
        <v>4000</v>
      </c>
      <c r="G52">
        <f t="shared" si="3"/>
        <v>24000</v>
      </c>
      <c r="H52" t="s">
        <v>9</v>
      </c>
    </row>
    <row r="53" spans="1:8" x14ac:dyDescent="0.25">
      <c r="A53" s="2">
        <v>35860</v>
      </c>
      <c r="B53">
        <f t="shared" si="0"/>
        <v>3</v>
      </c>
      <c r="C53">
        <f t="shared" si="1"/>
        <v>5</v>
      </c>
      <c r="D53" t="s">
        <v>13</v>
      </c>
      <c r="E53">
        <v>10</v>
      </c>
      <c r="F53">
        <f t="shared" si="2"/>
        <v>19000</v>
      </c>
      <c r="G53">
        <f t="shared" si="3"/>
        <v>190000</v>
      </c>
      <c r="H53" t="s">
        <v>9</v>
      </c>
    </row>
    <row r="54" spans="1:8" x14ac:dyDescent="0.25">
      <c r="A54" s="2">
        <v>35860</v>
      </c>
      <c r="B54">
        <f t="shared" si="0"/>
        <v>3</v>
      </c>
      <c r="C54">
        <f t="shared" si="1"/>
        <v>5</v>
      </c>
      <c r="D54" t="s">
        <v>8</v>
      </c>
      <c r="E54">
        <v>10</v>
      </c>
      <c r="F54">
        <f t="shared" si="2"/>
        <v>3800</v>
      </c>
      <c r="G54">
        <f t="shared" si="3"/>
        <v>38000</v>
      </c>
      <c r="H54" t="s">
        <v>9</v>
      </c>
    </row>
    <row r="55" spans="1:8" x14ac:dyDescent="0.25">
      <c r="A55" s="2">
        <v>35860</v>
      </c>
      <c r="B55">
        <f t="shared" si="0"/>
        <v>3</v>
      </c>
      <c r="C55">
        <f t="shared" si="1"/>
        <v>5</v>
      </c>
      <c r="D55" t="s">
        <v>12</v>
      </c>
      <c r="E55">
        <v>2</v>
      </c>
      <c r="F55">
        <f t="shared" si="2"/>
        <v>4000</v>
      </c>
      <c r="G55">
        <f t="shared" si="3"/>
        <v>8000</v>
      </c>
      <c r="H55" t="s">
        <v>9</v>
      </c>
    </row>
    <row r="56" spans="1:8" x14ac:dyDescent="0.25">
      <c r="A56" s="2">
        <v>35860</v>
      </c>
      <c r="B56">
        <f t="shared" si="0"/>
        <v>3</v>
      </c>
      <c r="C56">
        <f t="shared" si="1"/>
        <v>5</v>
      </c>
      <c r="D56" t="s">
        <v>10</v>
      </c>
      <c r="E56">
        <v>4</v>
      </c>
      <c r="F56">
        <f t="shared" si="2"/>
        <v>10000</v>
      </c>
      <c r="G56">
        <f t="shared" si="3"/>
        <v>40000</v>
      </c>
      <c r="H56" t="s">
        <v>9</v>
      </c>
    </row>
    <row r="57" spans="1:8" x14ac:dyDescent="0.25">
      <c r="A57" s="2">
        <v>35863</v>
      </c>
      <c r="B57">
        <f t="shared" si="0"/>
        <v>3</v>
      </c>
      <c r="C57">
        <f t="shared" si="1"/>
        <v>1</v>
      </c>
      <c r="D57" t="s">
        <v>17</v>
      </c>
      <c r="E57">
        <v>8</v>
      </c>
      <c r="F57">
        <f t="shared" si="2"/>
        <v>1900</v>
      </c>
      <c r="G57">
        <f t="shared" si="3"/>
        <v>15200</v>
      </c>
      <c r="H57" t="s">
        <v>9</v>
      </c>
    </row>
    <row r="58" spans="1:8" x14ac:dyDescent="0.25">
      <c r="A58" s="2">
        <v>35863</v>
      </c>
      <c r="B58">
        <f t="shared" si="0"/>
        <v>3</v>
      </c>
      <c r="C58">
        <f t="shared" si="1"/>
        <v>1</v>
      </c>
      <c r="D58" t="s">
        <v>13</v>
      </c>
      <c r="E58">
        <v>8</v>
      </c>
      <c r="F58">
        <f t="shared" si="2"/>
        <v>19000</v>
      </c>
      <c r="G58">
        <f t="shared" si="3"/>
        <v>152000</v>
      </c>
      <c r="H58" t="s">
        <v>9</v>
      </c>
    </row>
    <row r="59" spans="1:8" x14ac:dyDescent="0.25">
      <c r="A59" s="2">
        <v>35870</v>
      </c>
      <c r="B59">
        <f t="shared" si="0"/>
        <v>3</v>
      </c>
      <c r="C59">
        <f t="shared" si="1"/>
        <v>1</v>
      </c>
      <c r="D59" t="s">
        <v>8</v>
      </c>
      <c r="E59">
        <v>8</v>
      </c>
      <c r="F59">
        <f t="shared" si="2"/>
        <v>3800</v>
      </c>
      <c r="G59">
        <f t="shared" si="3"/>
        <v>30400</v>
      </c>
      <c r="H59" t="s">
        <v>9</v>
      </c>
    </row>
    <row r="60" spans="1:8" x14ac:dyDescent="0.25">
      <c r="A60" s="2">
        <v>35871</v>
      </c>
      <c r="B60">
        <f t="shared" si="0"/>
        <v>3</v>
      </c>
      <c r="C60">
        <f t="shared" si="1"/>
        <v>2</v>
      </c>
      <c r="D60" t="s">
        <v>12</v>
      </c>
      <c r="E60">
        <v>4</v>
      </c>
      <c r="F60">
        <f t="shared" si="2"/>
        <v>4000</v>
      </c>
      <c r="G60">
        <f t="shared" si="3"/>
        <v>16000</v>
      </c>
      <c r="H60" t="s">
        <v>9</v>
      </c>
    </row>
    <row r="61" spans="1:8" x14ac:dyDescent="0.25">
      <c r="A61" s="2">
        <v>35874</v>
      </c>
      <c r="B61">
        <f t="shared" si="0"/>
        <v>3</v>
      </c>
      <c r="C61">
        <f t="shared" si="1"/>
        <v>5</v>
      </c>
      <c r="D61" t="s">
        <v>17</v>
      </c>
      <c r="E61">
        <v>10</v>
      </c>
      <c r="F61">
        <f t="shared" si="2"/>
        <v>1900</v>
      </c>
      <c r="G61">
        <f t="shared" si="3"/>
        <v>19000</v>
      </c>
      <c r="H61" t="s">
        <v>16</v>
      </c>
    </row>
    <row r="62" spans="1:8" x14ac:dyDescent="0.25">
      <c r="A62" s="2">
        <v>35877</v>
      </c>
      <c r="B62">
        <f t="shared" si="0"/>
        <v>3</v>
      </c>
      <c r="C62">
        <f t="shared" si="1"/>
        <v>1</v>
      </c>
      <c r="D62" t="s">
        <v>8</v>
      </c>
      <c r="E62">
        <v>10</v>
      </c>
      <c r="F62">
        <f t="shared" si="2"/>
        <v>3800</v>
      </c>
      <c r="G62">
        <f t="shared" si="3"/>
        <v>38000</v>
      </c>
      <c r="H62" t="s">
        <v>11</v>
      </c>
    </row>
    <row r="63" spans="1:8" x14ac:dyDescent="0.25">
      <c r="A63" s="2">
        <v>35877</v>
      </c>
      <c r="B63">
        <f t="shared" si="0"/>
        <v>3</v>
      </c>
      <c r="C63">
        <f t="shared" si="1"/>
        <v>1</v>
      </c>
      <c r="D63" t="s">
        <v>8</v>
      </c>
      <c r="E63">
        <v>4</v>
      </c>
      <c r="F63">
        <f t="shared" si="2"/>
        <v>3800</v>
      </c>
      <c r="G63">
        <f t="shared" si="3"/>
        <v>15200</v>
      </c>
      <c r="H63" t="s">
        <v>9</v>
      </c>
    </row>
    <row r="64" spans="1:8" x14ac:dyDescent="0.25">
      <c r="A64" s="2">
        <v>35879</v>
      </c>
      <c r="B64">
        <f t="shared" si="0"/>
        <v>3</v>
      </c>
      <c r="C64">
        <f t="shared" si="1"/>
        <v>3</v>
      </c>
      <c r="D64" t="s">
        <v>17</v>
      </c>
      <c r="E64">
        <v>6</v>
      </c>
      <c r="F64">
        <f t="shared" si="2"/>
        <v>1900</v>
      </c>
      <c r="G64">
        <f t="shared" si="3"/>
        <v>11400</v>
      </c>
      <c r="H64" t="s">
        <v>9</v>
      </c>
    </row>
    <row r="65" spans="1:8" x14ac:dyDescent="0.25">
      <c r="A65" s="2">
        <v>35884</v>
      </c>
      <c r="B65">
        <f t="shared" si="0"/>
        <v>3</v>
      </c>
      <c r="C65">
        <f t="shared" si="1"/>
        <v>1</v>
      </c>
      <c r="D65" t="s">
        <v>14</v>
      </c>
      <c r="E65">
        <v>8</v>
      </c>
      <c r="F65">
        <f t="shared" si="2"/>
        <v>2400</v>
      </c>
      <c r="G65">
        <f t="shared" si="3"/>
        <v>19200</v>
      </c>
      <c r="H65" t="s">
        <v>9</v>
      </c>
    </row>
    <row r="66" spans="1:8" x14ac:dyDescent="0.25">
      <c r="A66" s="2">
        <v>35891</v>
      </c>
      <c r="B66">
        <f t="shared" si="0"/>
        <v>4</v>
      </c>
      <c r="C66">
        <f t="shared" si="1"/>
        <v>1</v>
      </c>
      <c r="D66" t="s">
        <v>17</v>
      </c>
      <c r="E66">
        <v>4</v>
      </c>
      <c r="F66">
        <f t="shared" si="2"/>
        <v>1900</v>
      </c>
      <c r="G66">
        <f t="shared" si="3"/>
        <v>7600</v>
      </c>
      <c r="H66" t="s">
        <v>9</v>
      </c>
    </row>
    <row r="67" spans="1:8" x14ac:dyDescent="0.25">
      <c r="A67" s="2">
        <v>35891</v>
      </c>
      <c r="B67">
        <f t="shared" ref="B67:B130" si="6">MONTH(A67)</f>
        <v>4</v>
      </c>
      <c r="C67">
        <f t="shared" ref="C67:C130" si="7">WEEKDAY(A67,2)</f>
        <v>1</v>
      </c>
      <c r="D67" t="s">
        <v>17</v>
      </c>
      <c r="E67">
        <v>10</v>
      </c>
      <c r="F67">
        <f t="shared" ref="F67:F130" si="8">VLOOKUP(D67,$J$170:$K$175,2,0)</f>
        <v>1900</v>
      </c>
      <c r="G67">
        <f t="shared" ref="G67:G130" si="9">E67*F67</f>
        <v>19000</v>
      </c>
      <c r="H67" t="s">
        <v>9</v>
      </c>
    </row>
    <row r="68" spans="1:8" x14ac:dyDescent="0.25">
      <c r="A68" s="2">
        <v>35892</v>
      </c>
      <c r="B68">
        <f t="shared" si="6"/>
        <v>4</v>
      </c>
      <c r="C68">
        <f t="shared" si="7"/>
        <v>2</v>
      </c>
      <c r="D68" t="s">
        <v>8</v>
      </c>
      <c r="E68">
        <v>6</v>
      </c>
      <c r="F68">
        <f t="shared" si="8"/>
        <v>3800</v>
      </c>
      <c r="G68">
        <f t="shared" si="9"/>
        <v>22800</v>
      </c>
      <c r="H68" t="s">
        <v>9</v>
      </c>
    </row>
    <row r="69" spans="1:8" x14ac:dyDescent="0.25">
      <c r="A69" s="2">
        <v>35892</v>
      </c>
      <c r="B69">
        <f t="shared" si="6"/>
        <v>4</v>
      </c>
      <c r="C69">
        <f t="shared" si="7"/>
        <v>2</v>
      </c>
      <c r="D69" t="s">
        <v>17</v>
      </c>
      <c r="E69">
        <v>6</v>
      </c>
      <c r="F69">
        <f t="shared" si="8"/>
        <v>1900</v>
      </c>
      <c r="G69">
        <f t="shared" si="9"/>
        <v>11400</v>
      </c>
      <c r="H69" t="s">
        <v>9</v>
      </c>
    </row>
    <row r="70" spans="1:8" x14ac:dyDescent="0.25">
      <c r="A70" s="2">
        <v>35893</v>
      </c>
      <c r="B70">
        <f t="shared" si="6"/>
        <v>4</v>
      </c>
      <c r="C70">
        <f t="shared" si="7"/>
        <v>3</v>
      </c>
      <c r="D70" t="s">
        <v>12</v>
      </c>
      <c r="E70">
        <v>4</v>
      </c>
      <c r="F70">
        <f t="shared" si="8"/>
        <v>4000</v>
      </c>
      <c r="G70">
        <f t="shared" si="9"/>
        <v>16000</v>
      </c>
      <c r="H70" t="s">
        <v>9</v>
      </c>
    </row>
    <row r="71" spans="1:8" x14ac:dyDescent="0.25">
      <c r="A71" s="2">
        <v>35893</v>
      </c>
      <c r="B71">
        <f t="shared" si="6"/>
        <v>4</v>
      </c>
      <c r="C71">
        <f t="shared" si="7"/>
        <v>3</v>
      </c>
      <c r="D71" t="s">
        <v>14</v>
      </c>
      <c r="E71">
        <v>4</v>
      </c>
      <c r="F71">
        <f t="shared" si="8"/>
        <v>2400</v>
      </c>
      <c r="G71">
        <f t="shared" si="9"/>
        <v>9600</v>
      </c>
      <c r="H71" t="s">
        <v>9</v>
      </c>
    </row>
    <row r="72" spans="1:8" x14ac:dyDescent="0.25">
      <c r="A72" s="2">
        <v>35893</v>
      </c>
      <c r="B72">
        <f t="shared" si="6"/>
        <v>4</v>
      </c>
      <c r="C72">
        <f t="shared" si="7"/>
        <v>3</v>
      </c>
      <c r="D72" t="s">
        <v>10</v>
      </c>
      <c r="E72">
        <v>8</v>
      </c>
      <c r="F72">
        <f t="shared" si="8"/>
        <v>10000</v>
      </c>
      <c r="G72">
        <f t="shared" si="9"/>
        <v>80000</v>
      </c>
      <c r="H72" t="s">
        <v>9</v>
      </c>
    </row>
    <row r="73" spans="1:8" x14ac:dyDescent="0.25">
      <c r="A73" s="2">
        <v>35893</v>
      </c>
      <c r="B73">
        <f t="shared" si="6"/>
        <v>4</v>
      </c>
      <c r="C73">
        <f t="shared" si="7"/>
        <v>3</v>
      </c>
      <c r="D73" t="s">
        <v>17</v>
      </c>
      <c r="E73">
        <v>6</v>
      </c>
      <c r="F73">
        <f t="shared" si="8"/>
        <v>1900</v>
      </c>
      <c r="G73">
        <f t="shared" si="9"/>
        <v>11400</v>
      </c>
      <c r="H73" t="s">
        <v>9</v>
      </c>
    </row>
    <row r="74" spans="1:8" x14ac:dyDescent="0.25">
      <c r="A74" s="2">
        <v>35894</v>
      </c>
      <c r="B74">
        <f t="shared" si="6"/>
        <v>4</v>
      </c>
      <c r="C74">
        <f t="shared" si="7"/>
        <v>4</v>
      </c>
      <c r="D74" t="s">
        <v>8</v>
      </c>
      <c r="E74">
        <v>2</v>
      </c>
      <c r="F74">
        <f t="shared" si="8"/>
        <v>3800</v>
      </c>
      <c r="G74">
        <f t="shared" si="9"/>
        <v>7600</v>
      </c>
      <c r="H74" t="s">
        <v>9</v>
      </c>
    </row>
    <row r="75" spans="1:8" x14ac:dyDescent="0.25">
      <c r="A75" s="2">
        <v>35895</v>
      </c>
      <c r="B75">
        <f t="shared" si="6"/>
        <v>4</v>
      </c>
      <c r="C75">
        <f t="shared" si="7"/>
        <v>5</v>
      </c>
      <c r="D75" t="s">
        <v>12</v>
      </c>
      <c r="E75">
        <v>10</v>
      </c>
      <c r="F75">
        <f t="shared" si="8"/>
        <v>4000</v>
      </c>
      <c r="G75">
        <f t="shared" si="9"/>
        <v>40000</v>
      </c>
      <c r="H75" t="s">
        <v>9</v>
      </c>
    </row>
    <row r="76" spans="1:8" x14ac:dyDescent="0.25">
      <c r="A76" s="2">
        <v>35895</v>
      </c>
      <c r="B76">
        <f t="shared" si="6"/>
        <v>4</v>
      </c>
      <c r="C76">
        <f t="shared" si="7"/>
        <v>5</v>
      </c>
      <c r="D76" t="s">
        <v>14</v>
      </c>
      <c r="E76">
        <v>10</v>
      </c>
      <c r="F76">
        <f t="shared" si="8"/>
        <v>2400</v>
      </c>
      <c r="G76">
        <f t="shared" si="9"/>
        <v>24000</v>
      </c>
      <c r="H76" t="s">
        <v>16</v>
      </c>
    </row>
    <row r="77" spans="1:8" x14ac:dyDescent="0.25">
      <c r="A77" s="2">
        <v>35895</v>
      </c>
      <c r="B77">
        <f t="shared" si="6"/>
        <v>4</v>
      </c>
      <c r="C77">
        <f t="shared" si="7"/>
        <v>5</v>
      </c>
      <c r="D77" t="s">
        <v>14</v>
      </c>
      <c r="E77">
        <v>6</v>
      </c>
      <c r="F77">
        <f t="shared" si="8"/>
        <v>2400</v>
      </c>
      <c r="G77">
        <f t="shared" si="9"/>
        <v>14400</v>
      </c>
      <c r="H77" t="s">
        <v>9</v>
      </c>
    </row>
    <row r="78" spans="1:8" x14ac:dyDescent="0.25">
      <c r="A78" s="2">
        <v>35899</v>
      </c>
      <c r="B78">
        <f t="shared" si="6"/>
        <v>4</v>
      </c>
      <c r="C78">
        <f t="shared" si="7"/>
        <v>2</v>
      </c>
      <c r="D78" t="s">
        <v>17</v>
      </c>
      <c r="E78">
        <v>10</v>
      </c>
      <c r="F78">
        <f t="shared" si="8"/>
        <v>1900</v>
      </c>
      <c r="G78">
        <f t="shared" si="9"/>
        <v>19000</v>
      </c>
      <c r="H78" t="s">
        <v>9</v>
      </c>
    </row>
    <row r="79" spans="1:8" x14ac:dyDescent="0.25">
      <c r="A79" s="2">
        <v>35900</v>
      </c>
      <c r="B79">
        <f t="shared" si="6"/>
        <v>4</v>
      </c>
      <c r="C79">
        <f t="shared" si="7"/>
        <v>3</v>
      </c>
      <c r="D79" t="s">
        <v>17</v>
      </c>
      <c r="E79">
        <v>4</v>
      </c>
      <c r="F79">
        <f t="shared" si="8"/>
        <v>1900</v>
      </c>
      <c r="G79">
        <f t="shared" si="9"/>
        <v>7600</v>
      </c>
      <c r="H79" t="s">
        <v>9</v>
      </c>
    </row>
    <row r="80" spans="1:8" x14ac:dyDescent="0.25">
      <c r="A80" s="2">
        <v>35901</v>
      </c>
      <c r="B80">
        <f t="shared" si="6"/>
        <v>4</v>
      </c>
      <c r="C80">
        <f t="shared" si="7"/>
        <v>4</v>
      </c>
      <c r="D80" t="s">
        <v>8</v>
      </c>
      <c r="E80">
        <v>4</v>
      </c>
      <c r="F80">
        <f t="shared" si="8"/>
        <v>3800</v>
      </c>
      <c r="G80">
        <f t="shared" si="9"/>
        <v>15200</v>
      </c>
      <c r="H80" t="s">
        <v>15</v>
      </c>
    </row>
    <row r="81" spans="1:8" x14ac:dyDescent="0.25">
      <c r="A81" s="2">
        <v>35902</v>
      </c>
      <c r="B81">
        <f t="shared" si="6"/>
        <v>4</v>
      </c>
      <c r="C81">
        <f t="shared" si="7"/>
        <v>5</v>
      </c>
      <c r="D81" t="s">
        <v>12</v>
      </c>
      <c r="E81">
        <v>4</v>
      </c>
      <c r="F81">
        <f t="shared" si="8"/>
        <v>4000</v>
      </c>
      <c r="G81">
        <f t="shared" si="9"/>
        <v>16000</v>
      </c>
      <c r="H81" t="s">
        <v>9</v>
      </c>
    </row>
    <row r="82" spans="1:8" x14ac:dyDescent="0.25">
      <c r="A82" s="2">
        <v>35902</v>
      </c>
      <c r="B82">
        <f t="shared" si="6"/>
        <v>4</v>
      </c>
      <c r="C82">
        <f t="shared" si="7"/>
        <v>5</v>
      </c>
      <c r="D82" t="s">
        <v>14</v>
      </c>
      <c r="E82">
        <v>2</v>
      </c>
      <c r="F82">
        <f t="shared" si="8"/>
        <v>2400</v>
      </c>
      <c r="G82">
        <f t="shared" si="9"/>
        <v>4800</v>
      </c>
      <c r="H82" t="s">
        <v>9</v>
      </c>
    </row>
    <row r="83" spans="1:8" x14ac:dyDescent="0.25">
      <c r="A83" s="2">
        <v>35905</v>
      </c>
      <c r="B83">
        <f t="shared" si="6"/>
        <v>4</v>
      </c>
      <c r="C83">
        <f t="shared" si="7"/>
        <v>1</v>
      </c>
      <c r="D83" t="s">
        <v>8</v>
      </c>
      <c r="E83">
        <v>4</v>
      </c>
      <c r="F83">
        <f t="shared" si="8"/>
        <v>3800</v>
      </c>
      <c r="G83">
        <f t="shared" si="9"/>
        <v>15200</v>
      </c>
      <c r="H83" t="s">
        <v>9</v>
      </c>
    </row>
    <row r="84" spans="1:8" x14ac:dyDescent="0.25">
      <c r="A84" s="2">
        <v>35905</v>
      </c>
      <c r="B84">
        <f t="shared" si="6"/>
        <v>4</v>
      </c>
      <c r="C84">
        <f t="shared" si="7"/>
        <v>1</v>
      </c>
      <c r="D84" t="s">
        <v>12</v>
      </c>
      <c r="E84">
        <v>4</v>
      </c>
      <c r="F84">
        <f t="shared" si="8"/>
        <v>4000</v>
      </c>
      <c r="G84">
        <f t="shared" si="9"/>
        <v>16000</v>
      </c>
      <c r="H84" t="s">
        <v>9</v>
      </c>
    </row>
    <row r="85" spans="1:8" x14ac:dyDescent="0.25">
      <c r="A85" s="2">
        <v>35905</v>
      </c>
      <c r="B85">
        <f t="shared" si="6"/>
        <v>4</v>
      </c>
      <c r="C85">
        <f t="shared" si="7"/>
        <v>1</v>
      </c>
      <c r="D85" t="s">
        <v>17</v>
      </c>
      <c r="E85">
        <v>8</v>
      </c>
      <c r="F85">
        <f t="shared" si="8"/>
        <v>1900</v>
      </c>
      <c r="G85">
        <f t="shared" si="9"/>
        <v>15200</v>
      </c>
      <c r="H85" t="s">
        <v>9</v>
      </c>
    </row>
    <row r="86" spans="1:8" x14ac:dyDescent="0.25">
      <c r="A86" s="2">
        <v>35906</v>
      </c>
      <c r="B86">
        <f t="shared" si="6"/>
        <v>4</v>
      </c>
      <c r="C86">
        <f t="shared" si="7"/>
        <v>2</v>
      </c>
      <c r="D86" t="s">
        <v>8</v>
      </c>
      <c r="E86">
        <v>2</v>
      </c>
      <c r="F86">
        <f t="shared" si="8"/>
        <v>3800</v>
      </c>
      <c r="G86">
        <f t="shared" si="9"/>
        <v>7600</v>
      </c>
      <c r="H86" t="s">
        <v>9</v>
      </c>
    </row>
    <row r="87" spans="1:8" x14ac:dyDescent="0.25">
      <c r="A87" s="2">
        <v>35906</v>
      </c>
      <c r="B87">
        <f t="shared" si="6"/>
        <v>4</v>
      </c>
      <c r="C87">
        <f t="shared" si="7"/>
        <v>2</v>
      </c>
      <c r="D87" t="s">
        <v>12</v>
      </c>
      <c r="E87">
        <v>4</v>
      </c>
      <c r="F87">
        <f t="shared" si="8"/>
        <v>4000</v>
      </c>
      <c r="G87">
        <f t="shared" si="9"/>
        <v>16000</v>
      </c>
      <c r="H87" t="s">
        <v>9</v>
      </c>
    </row>
    <row r="88" spans="1:8" x14ac:dyDescent="0.25">
      <c r="A88" s="2">
        <v>35908</v>
      </c>
      <c r="B88">
        <f t="shared" si="6"/>
        <v>4</v>
      </c>
      <c r="C88">
        <f t="shared" si="7"/>
        <v>4</v>
      </c>
      <c r="D88" t="s">
        <v>8</v>
      </c>
      <c r="E88">
        <v>2</v>
      </c>
      <c r="F88">
        <f t="shared" si="8"/>
        <v>3800</v>
      </c>
      <c r="G88">
        <f t="shared" si="9"/>
        <v>7600</v>
      </c>
      <c r="H88" t="s">
        <v>9</v>
      </c>
    </row>
    <row r="89" spans="1:8" x14ac:dyDescent="0.25">
      <c r="A89" s="2">
        <v>35908</v>
      </c>
      <c r="B89">
        <f t="shared" si="6"/>
        <v>4</v>
      </c>
      <c r="C89">
        <f t="shared" si="7"/>
        <v>4</v>
      </c>
      <c r="D89" t="s">
        <v>12</v>
      </c>
      <c r="E89">
        <v>6</v>
      </c>
      <c r="F89">
        <f t="shared" si="8"/>
        <v>4000</v>
      </c>
      <c r="G89">
        <f t="shared" si="9"/>
        <v>24000</v>
      </c>
      <c r="H89" t="s">
        <v>9</v>
      </c>
    </row>
    <row r="90" spans="1:8" x14ac:dyDescent="0.25">
      <c r="A90" s="2">
        <v>35909</v>
      </c>
      <c r="B90">
        <f t="shared" si="6"/>
        <v>4</v>
      </c>
      <c r="C90">
        <f t="shared" si="7"/>
        <v>5</v>
      </c>
      <c r="D90" t="s">
        <v>12</v>
      </c>
      <c r="E90">
        <v>6</v>
      </c>
      <c r="F90">
        <f t="shared" si="8"/>
        <v>4000</v>
      </c>
      <c r="G90">
        <f t="shared" si="9"/>
        <v>24000</v>
      </c>
      <c r="H90" t="s">
        <v>9</v>
      </c>
    </row>
    <row r="91" spans="1:8" x14ac:dyDescent="0.25">
      <c r="A91" s="2">
        <v>35912</v>
      </c>
      <c r="B91">
        <f t="shared" si="6"/>
        <v>4</v>
      </c>
      <c r="C91">
        <f t="shared" si="7"/>
        <v>1</v>
      </c>
      <c r="D91" t="s">
        <v>14</v>
      </c>
      <c r="E91">
        <v>2</v>
      </c>
      <c r="F91">
        <f t="shared" si="8"/>
        <v>2400</v>
      </c>
      <c r="G91">
        <f t="shared" si="9"/>
        <v>4800</v>
      </c>
      <c r="H91" t="s">
        <v>9</v>
      </c>
    </row>
    <row r="92" spans="1:8" x14ac:dyDescent="0.25">
      <c r="A92" s="2">
        <v>35912</v>
      </c>
      <c r="B92">
        <f t="shared" si="6"/>
        <v>4</v>
      </c>
      <c r="C92">
        <f t="shared" si="7"/>
        <v>1</v>
      </c>
      <c r="D92" t="s">
        <v>17</v>
      </c>
      <c r="E92">
        <v>8</v>
      </c>
      <c r="F92">
        <f t="shared" si="8"/>
        <v>1900</v>
      </c>
      <c r="G92">
        <f t="shared" si="9"/>
        <v>15200</v>
      </c>
      <c r="H92" t="s">
        <v>16</v>
      </c>
    </row>
    <row r="93" spans="1:8" x14ac:dyDescent="0.25">
      <c r="A93" s="2">
        <v>35912</v>
      </c>
      <c r="B93">
        <f t="shared" si="6"/>
        <v>4</v>
      </c>
      <c r="C93">
        <f t="shared" si="7"/>
        <v>1</v>
      </c>
      <c r="D93" t="s">
        <v>13</v>
      </c>
      <c r="E93">
        <v>6</v>
      </c>
      <c r="F93">
        <f t="shared" si="8"/>
        <v>19000</v>
      </c>
      <c r="G93">
        <f t="shared" si="9"/>
        <v>114000</v>
      </c>
      <c r="H93" t="s">
        <v>9</v>
      </c>
    </row>
    <row r="94" spans="1:8" x14ac:dyDescent="0.25">
      <c r="A94" s="2">
        <v>35913</v>
      </c>
      <c r="B94">
        <f t="shared" si="6"/>
        <v>4</v>
      </c>
      <c r="C94">
        <f t="shared" si="7"/>
        <v>2</v>
      </c>
      <c r="D94" t="s">
        <v>12</v>
      </c>
      <c r="E94">
        <v>2</v>
      </c>
      <c r="F94">
        <f t="shared" si="8"/>
        <v>4000</v>
      </c>
      <c r="G94">
        <f t="shared" si="9"/>
        <v>8000</v>
      </c>
      <c r="H94" t="s">
        <v>9</v>
      </c>
    </row>
    <row r="95" spans="1:8" x14ac:dyDescent="0.25">
      <c r="A95" s="2">
        <v>35913</v>
      </c>
      <c r="B95">
        <f t="shared" si="6"/>
        <v>4</v>
      </c>
      <c r="C95">
        <f t="shared" si="7"/>
        <v>2</v>
      </c>
      <c r="D95" t="s">
        <v>14</v>
      </c>
      <c r="E95">
        <v>4</v>
      </c>
      <c r="F95">
        <f t="shared" si="8"/>
        <v>2400</v>
      </c>
      <c r="G95">
        <f t="shared" si="9"/>
        <v>9600</v>
      </c>
      <c r="H95" t="s">
        <v>9</v>
      </c>
    </row>
    <row r="96" spans="1:8" x14ac:dyDescent="0.25">
      <c r="A96" s="2">
        <v>35914</v>
      </c>
      <c r="B96">
        <f t="shared" si="6"/>
        <v>4</v>
      </c>
      <c r="C96">
        <f t="shared" si="7"/>
        <v>3</v>
      </c>
      <c r="D96" t="s">
        <v>10</v>
      </c>
      <c r="E96">
        <v>4</v>
      </c>
      <c r="F96">
        <f t="shared" si="8"/>
        <v>10000</v>
      </c>
      <c r="G96">
        <f t="shared" si="9"/>
        <v>40000</v>
      </c>
      <c r="H96" t="s">
        <v>9</v>
      </c>
    </row>
    <row r="97" spans="1:8" x14ac:dyDescent="0.25">
      <c r="A97" s="2">
        <v>35919</v>
      </c>
      <c r="B97">
        <f t="shared" si="6"/>
        <v>5</v>
      </c>
      <c r="C97">
        <f t="shared" si="7"/>
        <v>1</v>
      </c>
      <c r="D97" t="s">
        <v>12</v>
      </c>
      <c r="E97">
        <v>8</v>
      </c>
      <c r="F97">
        <f t="shared" si="8"/>
        <v>4000</v>
      </c>
      <c r="G97">
        <f t="shared" si="9"/>
        <v>32000</v>
      </c>
      <c r="H97" t="s">
        <v>9</v>
      </c>
    </row>
    <row r="98" spans="1:8" x14ac:dyDescent="0.25">
      <c r="A98" s="2">
        <v>35920</v>
      </c>
      <c r="B98">
        <f t="shared" si="6"/>
        <v>5</v>
      </c>
      <c r="C98">
        <f t="shared" si="7"/>
        <v>2</v>
      </c>
      <c r="D98" t="s">
        <v>10</v>
      </c>
      <c r="E98">
        <v>4</v>
      </c>
      <c r="F98">
        <f t="shared" si="8"/>
        <v>10000</v>
      </c>
      <c r="G98">
        <f t="shared" si="9"/>
        <v>40000</v>
      </c>
      <c r="H98" t="s">
        <v>9</v>
      </c>
    </row>
    <row r="99" spans="1:8" x14ac:dyDescent="0.25">
      <c r="A99" s="2">
        <v>35921</v>
      </c>
      <c r="B99">
        <f t="shared" si="6"/>
        <v>5</v>
      </c>
      <c r="C99">
        <f t="shared" si="7"/>
        <v>3</v>
      </c>
      <c r="D99" t="s">
        <v>8</v>
      </c>
      <c r="E99">
        <v>6</v>
      </c>
      <c r="F99">
        <f t="shared" si="8"/>
        <v>3800</v>
      </c>
      <c r="G99">
        <f t="shared" si="9"/>
        <v>22800</v>
      </c>
      <c r="H99" t="s">
        <v>9</v>
      </c>
    </row>
    <row r="100" spans="1:8" x14ac:dyDescent="0.25">
      <c r="A100" s="2">
        <v>35923</v>
      </c>
      <c r="B100">
        <f t="shared" si="6"/>
        <v>5</v>
      </c>
      <c r="C100">
        <f t="shared" si="7"/>
        <v>5</v>
      </c>
      <c r="D100" t="s">
        <v>8</v>
      </c>
      <c r="E100">
        <v>8</v>
      </c>
      <c r="F100">
        <f t="shared" si="8"/>
        <v>3800</v>
      </c>
      <c r="G100">
        <f t="shared" si="9"/>
        <v>30400</v>
      </c>
      <c r="H100" t="s">
        <v>9</v>
      </c>
    </row>
    <row r="101" spans="1:8" x14ac:dyDescent="0.25">
      <c r="A101" s="2">
        <v>35923</v>
      </c>
      <c r="B101">
        <f t="shared" si="6"/>
        <v>5</v>
      </c>
      <c r="C101">
        <f t="shared" si="7"/>
        <v>5</v>
      </c>
      <c r="D101" t="s">
        <v>8</v>
      </c>
      <c r="E101">
        <v>10</v>
      </c>
      <c r="F101">
        <f t="shared" si="8"/>
        <v>3800</v>
      </c>
      <c r="G101">
        <f t="shared" si="9"/>
        <v>38000</v>
      </c>
      <c r="H101" t="s">
        <v>11</v>
      </c>
    </row>
    <row r="102" spans="1:8" x14ac:dyDescent="0.25">
      <c r="A102" s="2">
        <v>35923</v>
      </c>
      <c r="B102">
        <f t="shared" si="6"/>
        <v>5</v>
      </c>
      <c r="C102">
        <f t="shared" si="7"/>
        <v>5</v>
      </c>
      <c r="D102" t="s">
        <v>12</v>
      </c>
      <c r="E102">
        <v>6</v>
      </c>
      <c r="F102">
        <f t="shared" si="8"/>
        <v>4000</v>
      </c>
      <c r="G102">
        <f t="shared" si="9"/>
        <v>24000</v>
      </c>
      <c r="H102" t="s">
        <v>9</v>
      </c>
    </row>
    <row r="103" spans="1:8" x14ac:dyDescent="0.25">
      <c r="A103" s="2">
        <v>35923</v>
      </c>
      <c r="B103">
        <f t="shared" si="6"/>
        <v>5</v>
      </c>
      <c r="C103">
        <f t="shared" si="7"/>
        <v>5</v>
      </c>
      <c r="D103" t="s">
        <v>12</v>
      </c>
      <c r="E103">
        <v>10</v>
      </c>
      <c r="F103">
        <f t="shared" si="8"/>
        <v>4000</v>
      </c>
      <c r="G103">
        <f t="shared" si="9"/>
        <v>40000</v>
      </c>
      <c r="H103" t="s">
        <v>11</v>
      </c>
    </row>
    <row r="104" spans="1:8" x14ac:dyDescent="0.25">
      <c r="A104" s="2">
        <v>35923</v>
      </c>
      <c r="B104">
        <f t="shared" si="6"/>
        <v>5</v>
      </c>
      <c r="C104">
        <f t="shared" si="7"/>
        <v>5</v>
      </c>
      <c r="D104" t="s">
        <v>17</v>
      </c>
      <c r="E104">
        <v>10</v>
      </c>
      <c r="F104">
        <f t="shared" si="8"/>
        <v>1900</v>
      </c>
      <c r="G104">
        <f t="shared" si="9"/>
        <v>19000</v>
      </c>
      <c r="H104" t="s">
        <v>9</v>
      </c>
    </row>
    <row r="105" spans="1:8" x14ac:dyDescent="0.25">
      <c r="A105" s="2">
        <v>35926</v>
      </c>
      <c r="B105">
        <f t="shared" si="6"/>
        <v>5</v>
      </c>
      <c r="C105">
        <f t="shared" si="7"/>
        <v>1</v>
      </c>
      <c r="D105" t="s">
        <v>8</v>
      </c>
      <c r="E105">
        <v>8</v>
      </c>
      <c r="F105">
        <f t="shared" si="8"/>
        <v>3800</v>
      </c>
      <c r="G105">
        <f t="shared" si="9"/>
        <v>30400</v>
      </c>
      <c r="H105" t="s">
        <v>9</v>
      </c>
    </row>
    <row r="106" spans="1:8" x14ac:dyDescent="0.25">
      <c r="A106" s="2">
        <v>35927</v>
      </c>
      <c r="B106">
        <f t="shared" si="6"/>
        <v>5</v>
      </c>
      <c r="C106">
        <f t="shared" si="7"/>
        <v>2</v>
      </c>
      <c r="D106" t="s">
        <v>12</v>
      </c>
      <c r="E106">
        <v>2</v>
      </c>
      <c r="F106">
        <f t="shared" si="8"/>
        <v>4000</v>
      </c>
      <c r="G106">
        <f t="shared" si="9"/>
        <v>8000</v>
      </c>
      <c r="H106" t="s">
        <v>9</v>
      </c>
    </row>
    <row r="107" spans="1:8" x14ac:dyDescent="0.25">
      <c r="A107" s="2">
        <v>35927</v>
      </c>
      <c r="B107">
        <f t="shared" si="6"/>
        <v>5</v>
      </c>
      <c r="C107">
        <f t="shared" si="7"/>
        <v>2</v>
      </c>
      <c r="D107" t="s">
        <v>14</v>
      </c>
      <c r="E107">
        <v>4</v>
      </c>
      <c r="F107">
        <f t="shared" si="8"/>
        <v>2400</v>
      </c>
      <c r="G107">
        <f t="shared" si="9"/>
        <v>9600</v>
      </c>
      <c r="H107" t="s">
        <v>9</v>
      </c>
    </row>
    <row r="108" spans="1:8" x14ac:dyDescent="0.25">
      <c r="A108" s="2">
        <v>35929</v>
      </c>
      <c r="B108">
        <f t="shared" si="6"/>
        <v>5</v>
      </c>
      <c r="C108">
        <f t="shared" si="7"/>
        <v>4</v>
      </c>
      <c r="D108" t="s">
        <v>10</v>
      </c>
      <c r="E108">
        <v>2</v>
      </c>
      <c r="F108">
        <f t="shared" si="8"/>
        <v>10000</v>
      </c>
      <c r="G108">
        <f t="shared" si="9"/>
        <v>20000</v>
      </c>
      <c r="H108" t="s">
        <v>9</v>
      </c>
    </row>
    <row r="109" spans="1:8" x14ac:dyDescent="0.25">
      <c r="A109" s="2">
        <v>35929</v>
      </c>
      <c r="B109">
        <f t="shared" si="6"/>
        <v>5</v>
      </c>
      <c r="C109">
        <f t="shared" si="7"/>
        <v>4</v>
      </c>
      <c r="D109" t="s">
        <v>13</v>
      </c>
      <c r="E109">
        <v>4</v>
      </c>
      <c r="F109">
        <f t="shared" si="8"/>
        <v>19000</v>
      </c>
      <c r="G109">
        <f t="shared" si="9"/>
        <v>76000</v>
      </c>
      <c r="H109" t="s">
        <v>9</v>
      </c>
    </row>
    <row r="110" spans="1:8" x14ac:dyDescent="0.25">
      <c r="A110" s="2">
        <v>35929</v>
      </c>
      <c r="B110">
        <f t="shared" si="6"/>
        <v>5</v>
      </c>
      <c r="C110">
        <f t="shared" si="7"/>
        <v>4</v>
      </c>
      <c r="D110" t="s">
        <v>13</v>
      </c>
      <c r="E110">
        <v>10</v>
      </c>
      <c r="F110">
        <f t="shared" si="8"/>
        <v>19000</v>
      </c>
      <c r="G110">
        <f t="shared" si="9"/>
        <v>190000</v>
      </c>
      <c r="H110" t="s">
        <v>9</v>
      </c>
    </row>
    <row r="111" spans="1:8" x14ac:dyDescent="0.25">
      <c r="A111" s="2">
        <v>35930</v>
      </c>
      <c r="B111">
        <f t="shared" si="6"/>
        <v>5</v>
      </c>
      <c r="C111">
        <f t="shared" si="7"/>
        <v>5</v>
      </c>
      <c r="D111" t="s">
        <v>8</v>
      </c>
      <c r="E111">
        <v>10</v>
      </c>
      <c r="F111">
        <f t="shared" si="8"/>
        <v>3800</v>
      </c>
      <c r="G111">
        <f t="shared" si="9"/>
        <v>38000</v>
      </c>
      <c r="H111" t="s">
        <v>9</v>
      </c>
    </row>
    <row r="112" spans="1:8" x14ac:dyDescent="0.25">
      <c r="A112" s="2">
        <v>35930</v>
      </c>
      <c r="B112">
        <f t="shared" si="6"/>
        <v>5</v>
      </c>
      <c r="C112">
        <f t="shared" si="7"/>
        <v>5</v>
      </c>
      <c r="D112" t="s">
        <v>17</v>
      </c>
      <c r="E112">
        <v>2</v>
      </c>
      <c r="F112">
        <f t="shared" si="8"/>
        <v>1900</v>
      </c>
      <c r="G112">
        <f t="shared" si="9"/>
        <v>3800</v>
      </c>
      <c r="H112" t="s">
        <v>9</v>
      </c>
    </row>
    <row r="113" spans="1:8" x14ac:dyDescent="0.25">
      <c r="A113" s="2">
        <v>35933</v>
      </c>
      <c r="B113">
        <f t="shared" si="6"/>
        <v>5</v>
      </c>
      <c r="C113">
        <f t="shared" si="7"/>
        <v>1</v>
      </c>
      <c r="D113" t="s">
        <v>8</v>
      </c>
      <c r="E113">
        <v>8</v>
      </c>
      <c r="F113">
        <f t="shared" si="8"/>
        <v>3800</v>
      </c>
      <c r="G113">
        <f t="shared" si="9"/>
        <v>30400</v>
      </c>
      <c r="H113" t="s">
        <v>15</v>
      </c>
    </row>
    <row r="114" spans="1:8" x14ac:dyDescent="0.25">
      <c r="A114" s="2">
        <v>35933</v>
      </c>
      <c r="B114">
        <f t="shared" si="6"/>
        <v>5</v>
      </c>
      <c r="C114">
        <f t="shared" si="7"/>
        <v>1</v>
      </c>
      <c r="D114" t="s">
        <v>8</v>
      </c>
      <c r="E114">
        <v>6</v>
      </c>
      <c r="F114">
        <f t="shared" si="8"/>
        <v>3800</v>
      </c>
      <c r="G114">
        <f t="shared" si="9"/>
        <v>22800</v>
      </c>
      <c r="H114" t="s">
        <v>9</v>
      </c>
    </row>
    <row r="115" spans="1:8" x14ac:dyDescent="0.25">
      <c r="A115" s="2">
        <v>35933</v>
      </c>
      <c r="B115">
        <f t="shared" si="6"/>
        <v>5</v>
      </c>
      <c r="C115">
        <f t="shared" si="7"/>
        <v>1</v>
      </c>
      <c r="D115" t="s">
        <v>14</v>
      </c>
      <c r="E115">
        <v>4</v>
      </c>
      <c r="F115">
        <f t="shared" si="8"/>
        <v>2400</v>
      </c>
      <c r="G115">
        <f t="shared" si="9"/>
        <v>9600</v>
      </c>
      <c r="H115" t="s">
        <v>15</v>
      </c>
    </row>
    <row r="116" spans="1:8" x14ac:dyDescent="0.25">
      <c r="A116" s="2">
        <v>35933</v>
      </c>
      <c r="B116">
        <f t="shared" si="6"/>
        <v>5</v>
      </c>
      <c r="C116">
        <f t="shared" si="7"/>
        <v>1</v>
      </c>
      <c r="D116" t="s">
        <v>13</v>
      </c>
      <c r="E116">
        <v>8</v>
      </c>
      <c r="F116">
        <f t="shared" si="8"/>
        <v>19000</v>
      </c>
      <c r="G116">
        <f t="shared" si="9"/>
        <v>152000</v>
      </c>
      <c r="H116" t="s">
        <v>15</v>
      </c>
    </row>
    <row r="117" spans="1:8" x14ac:dyDescent="0.25">
      <c r="A117" s="2">
        <v>35933</v>
      </c>
      <c r="B117">
        <f t="shared" si="6"/>
        <v>5</v>
      </c>
      <c r="C117">
        <f t="shared" si="7"/>
        <v>1</v>
      </c>
      <c r="D117" t="s">
        <v>13</v>
      </c>
      <c r="E117">
        <v>8</v>
      </c>
      <c r="F117">
        <f t="shared" si="8"/>
        <v>19000</v>
      </c>
      <c r="G117">
        <f t="shared" si="9"/>
        <v>152000</v>
      </c>
      <c r="H117" t="s">
        <v>9</v>
      </c>
    </row>
    <row r="118" spans="1:8" x14ac:dyDescent="0.25">
      <c r="A118" s="2">
        <v>35934</v>
      </c>
      <c r="B118">
        <f t="shared" si="6"/>
        <v>5</v>
      </c>
      <c r="C118">
        <f t="shared" si="7"/>
        <v>2</v>
      </c>
      <c r="D118" t="s">
        <v>17</v>
      </c>
      <c r="E118">
        <v>4</v>
      </c>
      <c r="F118">
        <f t="shared" si="8"/>
        <v>1900</v>
      </c>
      <c r="G118">
        <f t="shared" si="9"/>
        <v>7600</v>
      </c>
      <c r="H118" t="s">
        <v>9</v>
      </c>
    </row>
    <row r="119" spans="1:8" x14ac:dyDescent="0.25">
      <c r="A119" s="2">
        <v>35935</v>
      </c>
      <c r="B119">
        <f t="shared" si="6"/>
        <v>5</v>
      </c>
      <c r="C119">
        <f t="shared" si="7"/>
        <v>3</v>
      </c>
      <c r="D119" t="s">
        <v>14</v>
      </c>
      <c r="E119">
        <v>4</v>
      </c>
      <c r="F119">
        <f t="shared" si="8"/>
        <v>2400</v>
      </c>
      <c r="G119">
        <f t="shared" si="9"/>
        <v>9600</v>
      </c>
      <c r="H119" t="s">
        <v>9</v>
      </c>
    </row>
    <row r="120" spans="1:8" x14ac:dyDescent="0.25">
      <c r="A120" s="2">
        <v>35935</v>
      </c>
      <c r="B120">
        <f t="shared" si="6"/>
        <v>5</v>
      </c>
      <c r="C120">
        <f t="shared" si="7"/>
        <v>3</v>
      </c>
      <c r="D120" t="s">
        <v>17</v>
      </c>
      <c r="E120">
        <v>4</v>
      </c>
      <c r="F120">
        <f t="shared" si="8"/>
        <v>1900</v>
      </c>
      <c r="G120">
        <f t="shared" si="9"/>
        <v>7600</v>
      </c>
      <c r="H120" t="s">
        <v>9</v>
      </c>
    </row>
    <row r="121" spans="1:8" x14ac:dyDescent="0.25">
      <c r="A121" s="2">
        <v>35936</v>
      </c>
      <c r="B121">
        <f t="shared" si="6"/>
        <v>5</v>
      </c>
      <c r="C121">
        <f t="shared" si="7"/>
        <v>4</v>
      </c>
      <c r="D121" t="s">
        <v>8</v>
      </c>
      <c r="E121">
        <v>4</v>
      </c>
      <c r="F121">
        <f t="shared" si="8"/>
        <v>3800</v>
      </c>
      <c r="G121">
        <f t="shared" si="9"/>
        <v>15200</v>
      </c>
      <c r="H121" t="s">
        <v>9</v>
      </c>
    </row>
    <row r="122" spans="1:8" x14ac:dyDescent="0.25">
      <c r="A122" s="2">
        <v>35936</v>
      </c>
      <c r="B122">
        <f t="shared" si="6"/>
        <v>5</v>
      </c>
      <c r="C122">
        <f t="shared" si="7"/>
        <v>4</v>
      </c>
      <c r="D122" t="s">
        <v>14</v>
      </c>
      <c r="E122">
        <v>2</v>
      </c>
      <c r="F122">
        <f t="shared" si="8"/>
        <v>2400</v>
      </c>
      <c r="G122">
        <f t="shared" si="9"/>
        <v>4800</v>
      </c>
      <c r="H122" t="s">
        <v>9</v>
      </c>
    </row>
    <row r="123" spans="1:8" x14ac:dyDescent="0.25">
      <c r="A123" s="2">
        <v>35936</v>
      </c>
      <c r="B123">
        <f t="shared" si="6"/>
        <v>5</v>
      </c>
      <c r="C123">
        <f t="shared" si="7"/>
        <v>4</v>
      </c>
      <c r="D123" t="s">
        <v>10</v>
      </c>
      <c r="E123">
        <v>4</v>
      </c>
      <c r="F123">
        <f t="shared" si="8"/>
        <v>10000</v>
      </c>
      <c r="G123">
        <f t="shared" si="9"/>
        <v>40000</v>
      </c>
      <c r="H123" t="s">
        <v>9</v>
      </c>
    </row>
    <row r="124" spans="1:8" x14ac:dyDescent="0.25">
      <c r="A124" s="2">
        <v>35937</v>
      </c>
      <c r="B124">
        <f t="shared" si="6"/>
        <v>5</v>
      </c>
      <c r="C124">
        <f t="shared" si="7"/>
        <v>5</v>
      </c>
      <c r="D124" t="s">
        <v>12</v>
      </c>
      <c r="E124">
        <v>2</v>
      </c>
      <c r="F124">
        <f t="shared" si="8"/>
        <v>4000</v>
      </c>
      <c r="G124">
        <f t="shared" si="9"/>
        <v>8000</v>
      </c>
      <c r="H124" t="s">
        <v>9</v>
      </c>
    </row>
    <row r="125" spans="1:8" x14ac:dyDescent="0.25">
      <c r="A125" s="2">
        <v>35937</v>
      </c>
      <c r="B125">
        <f t="shared" si="6"/>
        <v>5</v>
      </c>
      <c r="C125">
        <f t="shared" si="7"/>
        <v>5</v>
      </c>
      <c r="D125" t="s">
        <v>12</v>
      </c>
      <c r="E125">
        <v>4</v>
      </c>
      <c r="F125">
        <f t="shared" si="8"/>
        <v>4000</v>
      </c>
      <c r="G125">
        <f t="shared" si="9"/>
        <v>16000</v>
      </c>
      <c r="H125" t="s">
        <v>9</v>
      </c>
    </row>
    <row r="126" spans="1:8" x14ac:dyDescent="0.25">
      <c r="A126" s="2">
        <v>35937</v>
      </c>
      <c r="B126">
        <f t="shared" si="6"/>
        <v>5</v>
      </c>
      <c r="C126">
        <f t="shared" si="7"/>
        <v>5</v>
      </c>
      <c r="D126" t="s">
        <v>13</v>
      </c>
      <c r="E126">
        <v>2</v>
      </c>
      <c r="F126">
        <f t="shared" si="8"/>
        <v>19000</v>
      </c>
      <c r="G126">
        <f t="shared" si="9"/>
        <v>38000</v>
      </c>
      <c r="H126" t="s">
        <v>9</v>
      </c>
    </row>
    <row r="127" spans="1:8" x14ac:dyDescent="0.25">
      <c r="A127" s="2">
        <v>35940</v>
      </c>
      <c r="B127">
        <f t="shared" si="6"/>
        <v>5</v>
      </c>
      <c r="C127">
        <f t="shared" si="7"/>
        <v>1</v>
      </c>
      <c r="D127" t="s">
        <v>8</v>
      </c>
      <c r="E127">
        <v>4</v>
      </c>
      <c r="F127">
        <f t="shared" si="8"/>
        <v>3800</v>
      </c>
      <c r="G127">
        <f t="shared" si="9"/>
        <v>15200</v>
      </c>
      <c r="H127" t="s">
        <v>11</v>
      </c>
    </row>
    <row r="128" spans="1:8" x14ac:dyDescent="0.25">
      <c r="A128" s="2">
        <v>35940</v>
      </c>
      <c r="B128">
        <f t="shared" si="6"/>
        <v>5</v>
      </c>
      <c r="C128">
        <f t="shared" si="7"/>
        <v>1</v>
      </c>
      <c r="D128" t="s">
        <v>8</v>
      </c>
      <c r="E128">
        <v>6</v>
      </c>
      <c r="F128">
        <f t="shared" si="8"/>
        <v>3800</v>
      </c>
      <c r="G128">
        <f t="shared" si="9"/>
        <v>22800</v>
      </c>
      <c r="H128" t="s">
        <v>9</v>
      </c>
    </row>
    <row r="129" spans="1:8" x14ac:dyDescent="0.25">
      <c r="A129" s="2">
        <v>35940</v>
      </c>
      <c r="B129">
        <f t="shared" si="6"/>
        <v>5</v>
      </c>
      <c r="C129">
        <f t="shared" si="7"/>
        <v>1</v>
      </c>
      <c r="D129" t="s">
        <v>12</v>
      </c>
      <c r="E129">
        <v>10</v>
      </c>
      <c r="F129">
        <f t="shared" si="8"/>
        <v>4000</v>
      </c>
      <c r="G129">
        <f t="shared" si="9"/>
        <v>40000</v>
      </c>
      <c r="H129" t="s">
        <v>11</v>
      </c>
    </row>
    <row r="130" spans="1:8" x14ac:dyDescent="0.25">
      <c r="A130" s="2">
        <v>35940</v>
      </c>
      <c r="B130">
        <f t="shared" si="6"/>
        <v>5</v>
      </c>
      <c r="C130">
        <f t="shared" si="7"/>
        <v>1</v>
      </c>
      <c r="D130" t="s">
        <v>14</v>
      </c>
      <c r="E130">
        <v>8</v>
      </c>
      <c r="F130">
        <f t="shared" si="8"/>
        <v>2400</v>
      </c>
      <c r="G130">
        <f t="shared" si="9"/>
        <v>19200</v>
      </c>
      <c r="H130" t="s">
        <v>9</v>
      </c>
    </row>
    <row r="131" spans="1:8" x14ac:dyDescent="0.25">
      <c r="A131" s="2">
        <v>35940</v>
      </c>
      <c r="B131">
        <f t="shared" ref="B131:B166" si="10">MONTH(A131)</f>
        <v>5</v>
      </c>
      <c r="C131">
        <f t="shared" ref="C131:C166" si="11">WEEKDAY(A131,2)</f>
        <v>1</v>
      </c>
      <c r="D131" t="s">
        <v>14</v>
      </c>
      <c r="E131">
        <v>2</v>
      </c>
      <c r="F131">
        <f t="shared" ref="F131:F166" si="12">VLOOKUP(D131,$J$170:$K$175,2,0)</f>
        <v>2400</v>
      </c>
      <c r="G131">
        <f t="shared" ref="G131:G166" si="13">E131*F131</f>
        <v>4800</v>
      </c>
      <c r="H131" t="s">
        <v>9</v>
      </c>
    </row>
    <row r="132" spans="1:8" x14ac:dyDescent="0.25">
      <c r="A132" s="2">
        <v>35943</v>
      </c>
      <c r="B132">
        <f t="shared" si="10"/>
        <v>5</v>
      </c>
      <c r="C132">
        <f t="shared" si="11"/>
        <v>4</v>
      </c>
      <c r="D132" t="s">
        <v>8</v>
      </c>
      <c r="E132">
        <v>4</v>
      </c>
      <c r="F132">
        <f t="shared" si="12"/>
        <v>3800</v>
      </c>
      <c r="G132">
        <f t="shared" si="13"/>
        <v>15200</v>
      </c>
      <c r="H132" t="s">
        <v>9</v>
      </c>
    </row>
    <row r="133" spans="1:8" x14ac:dyDescent="0.25">
      <c r="A133" s="2">
        <v>35944</v>
      </c>
      <c r="B133">
        <f t="shared" si="10"/>
        <v>5</v>
      </c>
      <c r="C133">
        <f t="shared" si="11"/>
        <v>5</v>
      </c>
      <c r="D133" t="s">
        <v>8</v>
      </c>
      <c r="E133">
        <v>2</v>
      </c>
      <c r="F133">
        <f t="shared" si="12"/>
        <v>3800</v>
      </c>
      <c r="G133">
        <f t="shared" si="13"/>
        <v>7600</v>
      </c>
      <c r="H133" t="s">
        <v>9</v>
      </c>
    </row>
    <row r="134" spans="1:8" x14ac:dyDescent="0.25">
      <c r="A134" s="2">
        <v>35944</v>
      </c>
      <c r="B134">
        <f t="shared" si="10"/>
        <v>5</v>
      </c>
      <c r="C134">
        <f t="shared" si="11"/>
        <v>5</v>
      </c>
      <c r="D134" t="s">
        <v>12</v>
      </c>
      <c r="E134">
        <v>2</v>
      </c>
      <c r="F134">
        <f t="shared" si="12"/>
        <v>4000</v>
      </c>
      <c r="G134">
        <f t="shared" si="13"/>
        <v>8000</v>
      </c>
      <c r="H134" t="s">
        <v>9</v>
      </c>
    </row>
    <row r="135" spans="1:8" x14ac:dyDescent="0.25">
      <c r="A135" s="2">
        <v>35944</v>
      </c>
      <c r="B135">
        <f t="shared" si="10"/>
        <v>5</v>
      </c>
      <c r="C135">
        <f t="shared" si="11"/>
        <v>5</v>
      </c>
      <c r="D135" t="s">
        <v>17</v>
      </c>
      <c r="E135">
        <v>10</v>
      </c>
      <c r="F135">
        <f t="shared" si="12"/>
        <v>1900</v>
      </c>
      <c r="G135">
        <f t="shared" si="13"/>
        <v>19000</v>
      </c>
      <c r="H135" t="s">
        <v>9</v>
      </c>
    </row>
    <row r="136" spans="1:8" x14ac:dyDescent="0.25">
      <c r="A136" s="2">
        <v>35949</v>
      </c>
      <c r="B136">
        <f t="shared" si="10"/>
        <v>6</v>
      </c>
      <c r="C136">
        <f t="shared" si="11"/>
        <v>3</v>
      </c>
      <c r="D136" t="s">
        <v>12</v>
      </c>
      <c r="E136">
        <v>6</v>
      </c>
      <c r="F136">
        <f t="shared" si="12"/>
        <v>4000</v>
      </c>
      <c r="G136">
        <f t="shared" si="13"/>
        <v>24000</v>
      </c>
      <c r="H136" t="s">
        <v>9</v>
      </c>
    </row>
    <row r="137" spans="1:8" x14ac:dyDescent="0.25">
      <c r="A137" s="2">
        <v>35951</v>
      </c>
      <c r="B137">
        <f t="shared" si="10"/>
        <v>6</v>
      </c>
      <c r="C137">
        <f t="shared" si="11"/>
        <v>5</v>
      </c>
      <c r="D137" t="s">
        <v>17</v>
      </c>
      <c r="E137">
        <v>10</v>
      </c>
      <c r="F137">
        <f t="shared" si="12"/>
        <v>1900</v>
      </c>
      <c r="G137">
        <f t="shared" si="13"/>
        <v>19000</v>
      </c>
      <c r="H137" t="s">
        <v>9</v>
      </c>
    </row>
    <row r="138" spans="1:8" x14ac:dyDescent="0.25">
      <c r="A138" s="2">
        <v>35951</v>
      </c>
      <c r="B138">
        <f t="shared" si="10"/>
        <v>6</v>
      </c>
      <c r="C138">
        <f t="shared" si="11"/>
        <v>5</v>
      </c>
      <c r="D138" t="s">
        <v>17</v>
      </c>
      <c r="E138">
        <v>4</v>
      </c>
      <c r="F138">
        <f t="shared" si="12"/>
        <v>1900</v>
      </c>
      <c r="G138">
        <f t="shared" si="13"/>
        <v>7600</v>
      </c>
      <c r="H138" t="s">
        <v>9</v>
      </c>
    </row>
    <row r="139" spans="1:8" x14ac:dyDescent="0.25">
      <c r="A139" s="2">
        <v>35954</v>
      </c>
      <c r="B139">
        <f t="shared" si="10"/>
        <v>6</v>
      </c>
      <c r="C139">
        <f t="shared" si="11"/>
        <v>1</v>
      </c>
      <c r="D139" t="s">
        <v>8</v>
      </c>
      <c r="E139">
        <v>6</v>
      </c>
      <c r="F139">
        <f t="shared" si="12"/>
        <v>3800</v>
      </c>
      <c r="G139">
        <f t="shared" si="13"/>
        <v>22800</v>
      </c>
      <c r="H139" t="s">
        <v>9</v>
      </c>
    </row>
    <row r="140" spans="1:8" x14ac:dyDescent="0.25">
      <c r="A140" s="2">
        <v>35954</v>
      </c>
      <c r="B140">
        <f t="shared" si="10"/>
        <v>6</v>
      </c>
      <c r="C140">
        <f t="shared" si="11"/>
        <v>1</v>
      </c>
      <c r="D140" t="s">
        <v>13</v>
      </c>
      <c r="E140">
        <v>4</v>
      </c>
      <c r="F140">
        <f t="shared" si="12"/>
        <v>19000</v>
      </c>
      <c r="G140">
        <f t="shared" si="13"/>
        <v>76000</v>
      </c>
      <c r="H140" t="s">
        <v>9</v>
      </c>
    </row>
    <row r="141" spans="1:8" x14ac:dyDescent="0.25">
      <c r="A141" s="2">
        <v>35954</v>
      </c>
      <c r="B141">
        <f t="shared" si="10"/>
        <v>6</v>
      </c>
      <c r="C141">
        <f t="shared" si="11"/>
        <v>1</v>
      </c>
      <c r="D141" t="s">
        <v>12</v>
      </c>
      <c r="E141">
        <v>10</v>
      </c>
      <c r="F141">
        <f t="shared" si="12"/>
        <v>4000</v>
      </c>
      <c r="G141">
        <f t="shared" si="13"/>
        <v>40000</v>
      </c>
      <c r="H141" t="s">
        <v>9</v>
      </c>
    </row>
    <row r="142" spans="1:8" x14ac:dyDescent="0.25">
      <c r="A142" s="2">
        <v>35954</v>
      </c>
      <c r="B142">
        <f t="shared" si="10"/>
        <v>6</v>
      </c>
      <c r="C142">
        <f t="shared" si="11"/>
        <v>1</v>
      </c>
      <c r="D142" t="s">
        <v>17</v>
      </c>
      <c r="E142">
        <v>10</v>
      </c>
      <c r="F142">
        <f t="shared" si="12"/>
        <v>1900</v>
      </c>
      <c r="G142">
        <f t="shared" si="13"/>
        <v>19000</v>
      </c>
      <c r="H142" t="s">
        <v>9</v>
      </c>
    </row>
    <row r="143" spans="1:8" x14ac:dyDescent="0.25">
      <c r="A143" s="2">
        <v>35956</v>
      </c>
      <c r="B143">
        <f t="shared" si="10"/>
        <v>6</v>
      </c>
      <c r="C143">
        <f t="shared" si="11"/>
        <v>3</v>
      </c>
      <c r="D143" t="s">
        <v>8</v>
      </c>
      <c r="E143">
        <v>4</v>
      </c>
      <c r="F143">
        <f t="shared" si="12"/>
        <v>3800</v>
      </c>
      <c r="G143">
        <f t="shared" si="13"/>
        <v>15200</v>
      </c>
      <c r="H143" t="s">
        <v>15</v>
      </c>
    </row>
    <row r="144" spans="1:8" x14ac:dyDescent="0.25">
      <c r="A144" s="2">
        <v>35956</v>
      </c>
      <c r="B144">
        <f t="shared" si="10"/>
        <v>6</v>
      </c>
      <c r="C144">
        <f t="shared" si="11"/>
        <v>3</v>
      </c>
      <c r="D144" t="s">
        <v>12</v>
      </c>
      <c r="E144">
        <v>8</v>
      </c>
      <c r="F144">
        <f t="shared" si="12"/>
        <v>4000</v>
      </c>
      <c r="G144">
        <f t="shared" si="13"/>
        <v>32000</v>
      </c>
      <c r="H144" t="s">
        <v>15</v>
      </c>
    </row>
    <row r="145" spans="1:8" x14ac:dyDescent="0.25">
      <c r="A145" s="2">
        <v>35956</v>
      </c>
      <c r="B145">
        <f t="shared" si="10"/>
        <v>6</v>
      </c>
      <c r="C145">
        <f t="shared" si="11"/>
        <v>3</v>
      </c>
      <c r="D145" t="s">
        <v>13</v>
      </c>
      <c r="E145">
        <v>10</v>
      </c>
      <c r="F145">
        <f t="shared" si="12"/>
        <v>19000</v>
      </c>
      <c r="G145">
        <f t="shared" si="13"/>
        <v>190000</v>
      </c>
      <c r="H145" t="s">
        <v>15</v>
      </c>
    </row>
    <row r="146" spans="1:8" x14ac:dyDescent="0.25">
      <c r="A146" s="2">
        <v>35961</v>
      </c>
      <c r="B146">
        <f t="shared" si="10"/>
        <v>6</v>
      </c>
      <c r="C146">
        <f t="shared" si="11"/>
        <v>1</v>
      </c>
      <c r="D146" t="s">
        <v>17</v>
      </c>
      <c r="E146">
        <v>10</v>
      </c>
      <c r="F146">
        <f t="shared" si="12"/>
        <v>1900</v>
      </c>
      <c r="G146">
        <f t="shared" si="13"/>
        <v>19000</v>
      </c>
      <c r="H146" t="s">
        <v>9</v>
      </c>
    </row>
    <row r="147" spans="1:8" x14ac:dyDescent="0.25">
      <c r="A147" s="2">
        <v>35962</v>
      </c>
      <c r="B147">
        <f t="shared" si="10"/>
        <v>6</v>
      </c>
      <c r="C147">
        <f t="shared" si="11"/>
        <v>2</v>
      </c>
      <c r="D147" t="s">
        <v>12</v>
      </c>
      <c r="E147">
        <v>2</v>
      </c>
      <c r="F147">
        <f t="shared" si="12"/>
        <v>4000</v>
      </c>
      <c r="G147">
        <f t="shared" si="13"/>
        <v>8000</v>
      </c>
      <c r="H147" t="s">
        <v>9</v>
      </c>
    </row>
    <row r="148" spans="1:8" x14ac:dyDescent="0.25">
      <c r="A148" s="2">
        <v>35963</v>
      </c>
      <c r="B148">
        <f t="shared" si="10"/>
        <v>6</v>
      </c>
      <c r="C148">
        <f t="shared" si="11"/>
        <v>3</v>
      </c>
      <c r="D148" t="s">
        <v>8</v>
      </c>
      <c r="E148">
        <v>10</v>
      </c>
      <c r="F148">
        <f t="shared" si="12"/>
        <v>3800</v>
      </c>
      <c r="G148">
        <f t="shared" si="13"/>
        <v>38000</v>
      </c>
      <c r="H148" t="s">
        <v>9</v>
      </c>
    </row>
    <row r="149" spans="1:8" x14ac:dyDescent="0.25">
      <c r="A149" s="2">
        <v>35964</v>
      </c>
      <c r="B149">
        <f t="shared" si="10"/>
        <v>6</v>
      </c>
      <c r="C149">
        <f t="shared" si="11"/>
        <v>4</v>
      </c>
      <c r="D149" t="s">
        <v>17</v>
      </c>
      <c r="E149">
        <v>8</v>
      </c>
      <c r="F149">
        <f t="shared" si="12"/>
        <v>1900</v>
      </c>
      <c r="G149">
        <f t="shared" si="13"/>
        <v>15200</v>
      </c>
      <c r="H149" t="s">
        <v>9</v>
      </c>
    </row>
    <row r="150" spans="1:8" x14ac:dyDescent="0.25">
      <c r="A150" s="2">
        <v>35965</v>
      </c>
      <c r="B150">
        <f t="shared" si="10"/>
        <v>6</v>
      </c>
      <c r="C150">
        <f t="shared" si="11"/>
        <v>5</v>
      </c>
      <c r="D150" t="s">
        <v>17</v>
      </c>
      <c r="E150">
        <v>2</v>
      </c>
      <c r="F150">
        <f t="shared" si="12"/>
        <v>1900</v>
      </c>
      <c r="G150">
        <f t="shared" si="13"/>
        <v>3800</v>
      </c>
      <c r="H150" t="s">
        <v>9</v>
      </c>
    </row>
    <row r="151" spans="1:8" x14ac:dyDescent="0.25">
      <c r="A151" s="2">
        <v>35968</v>
      </c>
      <c r="B151">
        <f t="shared" si="10"/>
        <v>6</v>
      </c>
      <c r="C151">
        <f t="shared" si="11"/>
        <v>1</v>
      </c>
      <c r="D151" t="s">
        <v>8</v>
      </c>
      <c r="E151">
        <v>6</v>
      </c>
      <c r="F151">
        <f t="shared" si="12"/>
        <v>3800</v>
      </c>
      <c r="G151">
        <f t="shared" si="13"/>
        <v>22800</v>
      </c>
      <c r="H151" t="s">
        <v>9</v>
      </c>
    </row>
    <row r="152" spans="1:8" x14ac:dyDescent="0.25">
      <c r="A152" s="2">
        <v>35968</v>
      </c>
      <c r="B152">
        <f t="shared" si="10"/>
        <v>6</v>
      </c>
      <c r="C152">
        <f t="shared" si="11"/>
        <v>1</v>
      </c>
      <c r="D152" t="s">
        <v>17</v>
      </c>
      <c r="E152">
        <v>8</v>
      </c>
      <c r="F152">
        <f t="shared" si="12"/>
        <v>1900</v>
      </c>
      <c r="G152">
        <f t="shared" si="13"/>
        <v>15200</v>
      </c>
      <c r="H152" t="s">
        <v>9</v>
      </c>
    </row>
    <row r="153" spans="1:8" x14ac:dyDescent="0.25">
      <c r="A153" s="2">
        <v>35968</v>
      </c>
      <c r="B153">
        <f t="shared" si="10"/>
        <v>6</v>
      </c>
      <c r="C153">
        <f t="shared" si="11"/>
        <v>1</v>
      </c>
      <c r="D153" t="s">
        <v>13</v>
      </c>
      <c r="E153">
        <v>6</v>
      </c>
      <c r="F153">
        <f t="shared" si="12"/>
        <v>19000</v>
      </c>
      <c r="G153">
        <f t="shared" si="13"/>
        <v>114000</v>
      </c>
      <c r="H153" t="s">
        <v>9</v>
      </c>
    </row>
    <row r="154" spans="1:8" x14ac:dyDescent="0.25">
      <c r="A154" s="2">
        <v>35969</v>
      </c>
      <c r="B154">
        <f t="shared" si="10"/>
        <v>6</v>
      </c>
      <c r="C154">
        <f t="shared" si="11"/>
        <v>2</v>
      </c>
      <c r="D154" t="s">
        <v>8</v>
      </c>
      <c r="E154">
        <v>10</v>
      </c>
      <c r="F154">
        <f t="shared" si="12"/>
        <v>3800</v>
      </c>
      <c r="G154">
        <f t="shared" si="13"/>
        <v>38000</v>
      </c>
      <c r="H154" t="s">
        <v>15</v>
      </c>
    </row>
    <row r="155" spans="1:8" x14ac:dyDescent="0.25">
      <c r="A155" s="2">
        <v>35970</v>
      </c>
      <c r="B155">
        <f t="shared" si="10"/>
        <v>6</v>
      </c>
      <c r="C155">
        <f t="shared" si="11"/>
        <v>3</v>
      </c>
      <c r="D155" t="s">
        <v>8</v>
      </c>
      <c r="E155">
        <v>8</v>
      </c>
      <c r="F155">
        <f t="shared" si="12"/>
        <v>3800</v>
      </c>
      <c r="G155">
        <f t="shared" si="13"/>
        <v>30400</v>
      </c>
      <c r="H155" t="s">
        <v>9</v>
      </c>
    </row>
    <row r="156" spans="1:8" x14ac:dyDescent="0.25">
      <c r="A156" s="2">
        <v>35970</v>
      </c>
      <c r="B156">
        <f t="shared" si="10"/>
        <v>6</v>
      </c>
      <c r="C156">
        <f t="shared" si="11"/>
        <v>3</v>
      </c>
      <c r="D156" t="s">
        <v>12</v>
      </c>
      <c r="E156">
        <v>6</v>
      </c>
      <c r="F156">
        <f t="shared" si="12"/>
        <v>4000</v>
      </c>
      <c r="G156">
        <f t="shared" si="13"/>
        <v>24000</v>
      </c>
      <c r="H156" t="s">
        <v>9</v>
      </c>
    </row>
    <row r="157" spans="1:8" x14ac:dyDescent="0.25">
      <c r="A157" s="2">
        <v>35970</v>
      </c>
      <c r="B157">
        <f t="shared" si="10"/>
        <v>6</v>
      </c>
      <c r="C157">
        <f t="shared" si="11"/>
        <v>3</v>
      </c>
      <c r="D157" t="s">
        <v>17</v>
      </c>
      <c r="E157">
        <v>10</v>
      </c>
      <c r="F157">
        <f t="shared" si="12"/>
        <v>1900</v>
      </c>
      <c r="G157">
        <f t="shared" si="13"/>
        <v>19000</v>
      </c>
      <c r="H157" t="s">
        <v>9</v>
      </c>
    </row>
    <row r="158" spans="1:8" x14ac:dyDescent="0.25">
      <c r="A158" s="2">
        <v>35971</v>
      </c>
      <c r="B158">
        <f t="shared" si="10"/>
        <v>6</v>
      </c>
      <c r="C158">
        <f t="shared" si="11"/>
        <v>4</v>
      </c>
      <c r="D158" t="s">
        <v>8</v>
      </c>
      <c r="E158">
        <v>6</v>
      </c>
      <c r="F158">
        <f t="shared" si="12"/>
        <v>3800</v>
      </c>
      <c r="G158">
        <f t="shared" si="13"/>
        <v>22800</v>
      </c>
      <c r="H158" t="s">
        <v>15</v>
      </c>
    </row>
    <row r="159" spans="1:8" x14ac:dyDescent="0.25">
      <c r="A159" s="2">
        <v>35972</v>
      </c>
      <c r="B159">
        <f t="shared" si="10"/>
        <v>6</v>
      </c>
      <c r="C159">
        <f t="shared" si="11"/>
        <v>5</v>
      </c>
      <c r="D159" t="s">
        <v>10</v>
      </c>
      <c r="E159">
        <v>8</v>
      </c>
      <c r="F159">
        <f t="shared" si="12"/>
        <v>10000</v>
      </c>
      <c r="G159">
        <f t="shared" si="13"/>
        <v>80000</v>
      </c>
      <c r="H159" t="s">
        <v>9</v>
      </c>
    </row>
    <row r="160" spans="1:8" x14ac:dyDescent="0.25">
      <c r="A160" s="2">
        <v>35972</v>
      </c>
      <c r="B160">
        <f t="shared" si="10"/>
        <v>6</v>
      </c>
      <c r="C160">
        <f t="shared" si="11"/>
        <v>5</v>
      </c>
      <c r="D160" t="s">
        <v>13</v>
      </c>
      <c r="E160">
        <v>4</v>
      </c>
      <c r="F160">
        <f t="shared" si="12"/>
        <v>19000</v>
      </c>
      <c r="G160">
        <f t="shared" si="13"/>
        <v>76000</v>
      </c>
      <c r="H160" t="s">
        <v>9</v>
      </c>
    </row>
    <row r="161" spans="1:13" x14ac:dyDescent="0.25">
      <c r="A161" s="2">
        <v>35975</v>
      </c>
      <c r="B161">
        <f t="shared" si="10"/>
        <v>6</v>
      </c>
      <c r="C161">
        <f t="shared" si="11"/>
        <v>1</v>
      </c>
      <c r="D161" t="s">
        <v>8</v>
      </c>
      <c r="E161">
        <v>8</v>
      </c>
      <c r="F161">
        <f t="shared" si="12"/>
        <v>3800</v>
      </c>
      <c r="G161">
        <f t="shared" si="13"/>
        <v>30400</v>
      </c>
      <c r="H161" t="s">
        <v>9</v>
      </c>
    </row>
    <row r="162" spans="1:13" x14ac:dyDescent="0.25">
      <c r="A162" s="2">
        <v>35975</v>
      </c>
      <c r="B162">
        <f t="shared" si="10"/>
        <v>6</v>
      </c>
      <c r="C162">
        <f t="shared" si="11"/>
        <v>1</v>
      </c>
      <c r="D162" t="s">
        <v>12</v>
      </c>
      <c r="E162">
        <v>4</v>
      </c>
      <c r="F162">
        <f t="shared" si="12"/>
        <v>4000</v>
      </c>
      <c r="G162">
        <f t="shared" si="13"/>
        <v>16000</v>
      </c>
      <c r="H162" t="s">
        <v>9</v>
      </c>
    </row>
    <row r="163" spans="1:13" x14ac:dyDescent="0.25">
      <c r="A163" s="2">
        <v>35975</v>
      </c>
      <c r="B163">
        <f t="shared" si="10"/>
        <v>6</v>
      </c>
      <c r="C163">
        <f t="shared" si="11"/>
        <v>1</v>
      </c>
      <c r="D163" t="s">
        <v>17</v>
      </c>
      <c r="E163">
        <v>8</v>
      </c>
      <c r="F163">
        <f t="shared" si="12"/>
        <v>1900</v>
      </c>
      <c r="G163">
        <f t="shared" si="13"/>
        <v>15200</v>
      </c>
      <c r="H163" t="s">
        <v>9</v>
      </c>
    </row>
    <row r="164" spans="1:13" x14ac:dyDescent="0.25">
      <c r="A164" s="2">
        <v>35976</v>
      </c>
      <c r="B164">
        <f t="shared" si="10"/>
        <v>6</v>
      </c>
      <c r="C164">
        <f t="shared" si="11"/>
        <v>2</v>
      </c>
      <c r="D164" t="s">
        <v>8</v>
      </c>
      <c r="E164">
        <v>10</v>
      </c>
      <c r="F164">
        <f t="shared" si="12"/>
        <v>3800</v>
      </c>
      <c r="G164">
        <f t="shared" si="13"/>
        <v>38000</v>
      </c>
      <c r="H164" t="s">
        <v>9</v>
      </c>
    </row>
    <row r="165" spans="1:13" x14ac:dyDescent="0.25">
      <c r="A165" s="2">
        <v>35976</v>
      </c>
      <c r="B165">
        <f t="shared" si="10"/>
        <v>6</v>
      </c>
      <c r="C165">
        <f t="shared" si="11"/>
        <v>2</v>
      </c>
      <c r="D165" t="s">
        <v>12</v>
      </c>
      <c r="E165">
        <v>6</v>
      </c>
      <c r="F165">
        <f t="shared" si="12"/>
        <v>4000</v>
      </c>
      <c r="G165">
        <f t="shared" si="13"/>
        <v>24000</v>
      </c>
      <c r="H165" t="s">
        <v>9</v>
      </c>
    </row>
    <row r="166" spans="1:13" x14ac:dyDescent="0.25">
      <c r="A166" s="2">
        <v>35976</v>
      </c>
      <c r="B166">
        <f t="shared" si="10"/>
        <v>6</v>
      </c>
      <c r="C166">
        <f t="shared" si="11"/>
        <v>2</v>
      </c>
      <c r="D166" t="s">
        <v>17</v>
      </c>
      <c r="E166">
        <v>8</v>
      </c>
      <c r="F166">
        <f t="shared" si="12"/>
        <v>1900</v>
      </c>
      <c r="G166">
        <f t="shared" si="13"/>
        <v>15200</v>
      </c>
      <c r="H166" t="s">
        <v>9</v>
      </c>
    </row>
    <row r="168" spans="1:13" x14ac:dyDescent="0.25">
      <c r="L168" s="1"/>
      <c r="M168" s="1"/>
    </row>
    <row r="169" spans="1:13" x14ac:dyDescent="0.25">
      <c r="J169" s="3" t="s">
        <v>18</v>
      </c>
      <c r="K169" s="4" t="s">
        <v>5</v>
      </c>
    </row>
    <row r="170" spans="1:13" x14ac:dyDescent="0.25">
      <c r="J170" s="5" t="s">
        <v>17</v>
      </c>
      <c r="K170" s="6">
        <v>1900</v>
      </c>
    </row>
    <row r="171" spans="1:13" x14ac:dyDescent="0.25">
      <c r="J171" s="5" t="s">
        <v>14</v>
      </c>
      <c r="K171" s="6">
        <v>2400</v>
      </c>
    </row>
    <row r="172" spans="1:13" x14ac:dyDescent="0.25">
      <c r="J172" s="5" t="s">
        <v>8</v>
      </c>
      <c r="K172" s="6">
        <v>3800</v>
      </c>
    </row>
    <row r="173" spans="1:13" x14ac:dyDescent="0.25">
      <c r="J173" s="5" t="s">
        <v>12</v>
      </c>
      <c r="K173" s="6">
        <v>4000</v>
      </c>
    </row>
    <row r="174" spans="1:13" x14ac:dyDescent="0.25">
      <c r="J174" s="5" t="s">
        <v>10</v>
      </c>
      <c r="K174" s="6">
        <v>10000</v>
      </c>
    </row>
    <row r="175" spans="1:13" x14ac:dyDescent="0.25">
      <c r="J175" s="7" t="s">
        <v>13</v>
      </c>
      <c r="K175" s="8">
        <v>19000</v>
      </c>
    </row>
    <row r="177" spans="10:11" x14ac:dyDescent="0.25">
      <c r="J177" s="1"/>
      <c r="K177" s="1"/>
    </row>
  </sheetData>
  <dataValidations count="1">
    <dataValidation type="list" allowBlank="1" showInputMessage="1" showErrorMessage="1" sqref="J2">
      <formula1>"B,F,J,P,vše"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zoomScaleNormal="100" workbookViewId="0"/>
  </sheetViews>
  <sheetFormatPr defaultRowHeight="15" x14ac:dyDescent="0.25"/>
  <sheetData>
    <row r="1" spans="1:18" x14ac:dyDescent="0.25">
      <c r="A1">
        <f ca="1">RAND()</f>
        <v>0.33379736909708813</v>
      </c>
      <c r="B1">
        <f t="shared" ref="B1:O16" ca="1" si="0">RAND()</f>
        <v>0.19291837235744547</v>
      </c>
      <c r="C1">
        <f t="shared" ca="1" si="0"/>
        <v>0.32073950425109665</v>
      </c>
      <c r="D1">
        <f t="shared" ca="1" si="0"/>
        <v>0.12862773351722079</v>
      </c>
      <c r="E1">
        <f t="shared" ca="1" si="0"/>
        <v>0.96672137263255586</v>
      </c>
      <c r="F1">
        <f t="shared" ca="1" si="0"/>
        <v>0.76213351005014141</v>
      </c>
      <c r="G1">
        <f t="shared" ca="1" si="0"/>
        <v>0.27482776221693261</v>
      </c>
      <c r="H1">
        <f t="shared" ca="1" si="0"/>
        <v>0.61352820388164042</v>
      </c>
      <c r="I1">
        <f t="shared" ca="1" si="0"/>
        <v>0.79244451903022584</v>
      </c>
      <c r="J1">
        <f t="shared" ca="1" si="0"/>
        <v>0.36990684333825696</v>
      </c>
      <c r="K1">
        <f t="shared" ca="1" si="0"/>
        <v>0.38588844028542235</v>
      </c>
      <c r="L1">
        <f t="shared" ca="1" si="0"/>
        <v>0.39210789148982628</v>
      </c>
      <c r="M1">
        <f t="shared" ca="1" si="0"/>
        <v>0.48904225755133901</v>
      </c>
      <c r="N1">
        <f t="shared" ca="1" si="0"/>
        <v>0.81100711258103919</v>
      </c>
      <c r="O1">
        <f t="shared" ca="1" si="0"/>
        <v>0.82286541284903536</v>
      </c>
      <c r="Q1" t="s">
        <v>26</v>
      </c>
      <c r="R1" t="s">
        <v>27</v>
      </c>
    </row>
    <row r="2" spans="1:18" x14ac:dyDescent="0.25">
      <c r="A2">
        <f t="shared" ref="A2:O30" ca="1" si="1">RAND()</f>
        <v>0.68533423495611245</v>
      </c>
      <c r="B2">
        <f t="shared" ca="1" si="0"/>
        <v>0.51501727614395931</v>
      </c>
      <c r="C2">
        <f t="shared" ca="1" si="0"/>
        <v>0.20057349055540896</v>
      </c>
      <c r="D2">
        <f t="shared" ca="1" si="0"/>
        <v>0.40687443692215197</v>
      </c>
      <c r="E2">
        <f t="shared" ca="1" si="0"/>
        <v>0.96473202351899245</v>
      </c>
      <c r="F2">
        <f t="shared" ca="1" si="0"/>
        <v>0.87457106727096434</v>
      </c>
      <c r="G2">
        <f t="shared" ca="1" si="0"/>
        <v>0.4818430255966184</v>
      </c>
      <c r="H2">
        <f t="shared" ca="1" si="0"/>
        <v>0.39050090184976582</v>
      </c>
      <c r="I2">
        <f t="shared" ca="1" si="0"/>
        <v>0.92361989199268191</v>
      </c>
      <c r="J2">
        <f t="shared" ca="1" si="0"/>
        <v>0.56171934788319888</v>
      </c>
      <c r="K2">
        <f t="shared" ca="1" si="0"/>
        <v>0.4843688812708008</v>
      </c>
      <c r="L2">
        <f t="shared" ca="1" si="0"/>
        <v>0.21446012550192595</v>
      </c>
      <c r="M2">
        <f t="shared" ca="1" si="0"/>
        <v>0.11768494977018407</v>
      </c>
      <c r="N2">
        <f t="shared" ca="1" si="0"/>
        <v>0.74561457418709298</v>
      </c>
      <c r="O2">
        <f t="shared" ca="1" si="0"/>
        <v>4.0345999389925336E-2</v>
      </c>
      <c r="Q2">
        <v>0</v>
      </c>
      <c r="R2">
        <f t="array" aca="1" ref="R2" ca="1">SUM(IF(NáhodnéČíslo&gt;=Q2,IF(NáhodnéČíslo&lt;Q3,1)))</f>
        <v>48</v>
      </c>
    </row>
    <row r="3" spans="1:18" x14ac:dyDescent="0.25">
      <c r="A3">
        <f t="shared" ca="1" si="1"/>
        <v>0.686214979358997</v>
      </c>
      <c r="B3">
        <f t="shared" ca="1" si="0"/>
        <v>0.79315483749220828</v>
      </c>
      <c r="C3">
        <f t="shared" ca="1" si="0"/>
        <v>0.44265436936221525</v>
      </c>
      <c r="D3">
        <f t="shared" ca="1" si="0"/>
        <v>0.2087595815443265</v>
      </c>
      <c r="E3">
        <f t="shared" ca="1" si="0"/>
        <v>0.5526362858832129</v>
      </c>
      <c r="F3">
        <f t="shared" ca="1" si="0"/>
        <v>0.93641982640202004</v>
      </c>
      <c r="G3">
        <f t="shared" ca="1" si="0"/>
        <v>6.5626100709183399E-2</v>
      </c>
      <c r="H3">
        <f t="shared" ca="1" si="0"/>
        <v>0.89547428506283888</v>
      </c>
      <c r="I3">
        <f t="shared" ca="1" si="0"/>
        <v>1.6728389817310507E-2</v>
      </c>
      <c r="J3">
        <f t="shared" ca="1" si="0"/>
        <v>0.33337899510307478</v>
      </c>
      <c r="K3">
        <f t="shared" ca="1" si="0"/>
        <v>6.2424582480824164E-2</v>
      </c>
      <c r="L3">
        <f t="shared" ca="1" si="0"/>
        <v>0.73008470882919285</v>
      </c>
      <c r="M3">
        <f t="shared" ca="1" si="0"/>
        <v>0.19661870322724173</v>
      </c>
      <c r="N3">
        <f t="shared" ca="1" si="0"/>
        <v>0.85294497023801086</v>
      </c>
      <c r="O3">
        <f t="shared" ca="1" si="0"/>
        <v>9.8914918165956989E-2</v>
      </c>
      <c r="Q3">
        <v>0.1</v>
      </c>
      <c r="R3">
        <f t="array" aca="1" ref="R3" ca="1">SUM(IF(NáhodnéČíslo&gt;=Q3,IF(NáhodnéČíslo&lt;Q4,1)))</f>
        <v>48</v>
      </c>
    </row>
    <row r="4" spans="1:18" x14ac:dyDescent="0.25">
      <c r="A4">
        <f t="shared" ca="1" si="1"/>
        <v>0.53863649037462336</v>
      </c>
      <c r="B4">
        <f t="shared" ca="1" si="0"/>
        <v>0.98025232580981236</v>
      </c>
      <c r="C4">
        <f t="shared" ca="1" si="0"/>
        <v>0.35531483811846809</v>
      </c>
      <c r="D4">
        <f t="shared" ca="1" si="0"/>
        <v>0.96319568569146996</v>
      </c>
      <c r="E4">
        <f t="shared" ca="1" si="0"/>
        <v>0.66170999385103602</v>
      </c>
      <c r="F4">
        <f t="shared" ca="1" si="0"/>
        <v>0.96759330986214453</v>
      </c>
      <c r="G4">
        <f t="shared" ca="1" si="0"/>
        <v>9.1415138163501553E-2</v>
      </c>
      <c r="H4">
        <f t="shared" ca="1" si="0"/>
        <v>0.83600392791560063</v>
      </c>
      <c r="I4">
        <f t="shared" ca="1" si="0"/>
        <v>0.13746552417747471</v>
      </c>
      <c r="J4">
        <f t="shared" ca="1" si="0"/>
        <v>0.81766595960650834</v>
      </c>
      <c r="K4">
        <f t="shared" ca="1" si="0"/>
        <v>7.9680489343435523E-2</v>
      </c>
      <c r="L4">
        <f t="shared" ca="1" si="0"/>
        <v>0.73566360527400443</v>
      </c>
      <c r="M4">
        <f t="shared" ca="1" si="0"/>
        <v>0.13705707521127442</v>
      </c>
      <c r="N4">
        <f t="shared" ca="1" si="0"/>
        <v>0.25807998392229781</v>
      </c>
      <c r="O4">
        <f t="shared" ca="1" si="0"/>
        <v>0.41114007222825599</v>
      </c>
      <c r="Q4">
        <v>0.2</v>
      </c>
      <c r="R4">
        <f t="array" aca="1" ref="R4" ca="1">SUM(IF(NáhodnéČíslo&gt;=Q4,IF(NáhodnéČíslo&lt;Q5,1)))</f>
        <v>40</v>
      </c>
    </row>
    <row r="5" spans="1:18" x14ac:dyDescent="0.25">
      <c r="A5">
        <f t="shared" ca="1" si="1"/>
        <v>0.53430704440741261</v>
      </c>
      <c r="B5">
        <f t="shared" ca="1" si="0"/>
        <v>0.80650541406949661</v>
      </c>
      <c r="C5">
        <f t="shared" ca="1" si="0"/>
        <v>0.9120633029555637</v>
      </c>
      <c r="D5">
        <f t="shared" ca="1" si="0"/>
        <v>0.77640989049478693</v>
      </c>
      <c r="E5">
        <f t="shared" ca="1" si="0"/>
        <v>0.20853224419274907</v>
      </c>
      <c r="F5">
        <f t="shared" ca="1" si="0"/>
        <v>0.14108601202030402</v>
      </c>
      <c r="G5">
        <f t="shared" ca="1" si="0"/>
        <v>0.86330081371094203</v>
      </c>
      <c r="H5">
        <f t="shared" ca="1" si="0"/>
        <v>0.56215739442473789</v>
      </c>
      <c r="I5">
        <f t="shared" ca="1" si="0"/>
        <v>0.10358151254244474</v>
      </c>
      <c r="J5">
        <f t="shared" ca="1" si="0"/>
        <v>0.35207044400848853</v>
      </c>
      <c r="K5">
        <f t="shared" ca="1" si="0"/>
        <v>0.53538963778952253</v>
      </c>
      <c r="L5">
        <f t="shared" ca="1" si="0"/>
        <v>0.47196838031213917</v>
      </c>
      <c r="M5">
        <f t="shared" ca="1" si="0"/>
        <v>0.88044719129997018</v>
      </c>
      <c r="N5">
        <f t="shared" ca="1" si="0"/>
        <v>2.2481048025094874E-2</v>
      </c>
      <c r="O5">
        <f t="shared" ca="1" si="0"/>
        <v>0.9406110634033118</v>
      </c>
      <c r="Q5">
        <v>0.3</v>
      </c>
      <c r="R5">
        <f t="array" aca="1" ref="R5" ca="1">SUM(IF(NáhodnéČíslo&gt;=Q5,IF(NáhodnéČíslo&lt;Q6,1)))</f>
        <v>47</v>
      </c>
    </row>
    <row r="6" spans="1:18" x14ac:dyDescent="0.25">
      <c r="A6">
        <f t="shared" ca="1" si="1"/>
        <v>0.82368382788746819</v>
      </c>
      <c r="B6">
        <f t="shared" ca="1" si="0"/>
        <v>0.96834078009630775</v>
      </c>
      <c r="C6">
        <f t="shared" ca="1" si="0"/>
        <v>0.80808881396727317</v>
      </c>
      <c r="D6">
        <f t="shared" ca="1" si="0"/>
        <v>0.47183701199113814</v>
      </c>
      <c r="E6">
        <f t="shared" ca="1" si="0"/>
        <v>0.90715959579036443</v>
      </c>
      <c r="F6">
        <f t="shared" ca="1" si="0"/>
        <v>0.12465765368516024</v>
      </c>
      <c r="G6">
        <f t="shared" ca="1" si="0"/>
        <v>3.5072357401626508E-2</v>
      </c>
      <c r="H6">
        <f t="shared" ca="1" si="0"/>
        <v>0.67580302574210793</v>
      </c>
      <c r="I6">
        <f t="shared" ca="1" si="0"/>
        <v>6.4672969378484324E-2</v>
      </c>
      <c r="J6">
        <f t="shared" ca="1" si="0"/>
        <v>0.26433369325830258</v>
      </c>
      <c r="K6">
        <f t="shared" ca="1" si="0"/>
        <v>0.85732570272330411</v>
      </c>
      <c r="L6">
        <f t="shared" ca="1" si="0"/>
        <v>0.64811221341589975</v>
      </c>
      <c r="M6">
        <f t="shared" ca="1" si="0"/>
        <v>0.82822608183871937</v>
      </c>
      <c r="N6">
        <f t="shared" ca="1" si="0"/>
        <v>0.57973637321784621</v>
      </c>
      <c r="O6">
        <f t="shared" ca="1" si="0"/>
        <v>0.85250041371430885</v>
      </c>
      <c r="Q6">
        <v>0.4</v>
      </c>
      <c r="R6">
        <f t="array" aca="1" ref="R6" ca="1">SUM(IF(NáhodnéČíslo&gt;=Q6,IF(NáhodnéČíslo&lt;Q7,1)))</f>
        <v>52</v>
      </c>
    </row>
    <row r="7" spans="1:18" x14ac:dyDescent="0.25">
      <c r="A7">
        <f t="shared" ca="1" si="1"/>
        <v>0.2046200456205628</v>
      </c>
      <c r="B7">
        <f t="shared" ca="1" si="0"/>
        <v>0.76809846149676286</v>
      </c>
      <c r="C7">
        <f t="shared" ca="1" si="0"/>
        <v>0.974992510054844</v>
      </c>
      <c r="D7">
        <f t="shared" ca="1" si="0"/>
        <v>0.85486770880921936</v>
      </c>
      <c r="E7">
        <f t="shared" ca="1" si="0"/>
        <v>0.68419592130078422</v>
      </c>
      <c r="F7">
        <f t="shared" ca="1" si="0"/>
        <v>0.5959061951501663</v>
      </c>
      <c r="G7">
        <f t="shared" ca="1" si="0"/>
        <v>0.6907117875394535</v>
      </c>
      <c r="H7">
        <f t="shared" ca="1" si="0"/>
        <v>0.99242167220800526</v>
      </c>
      <c r="I7">
        <f t="shared" ca="1" si="0"/>
        <v>0.76718528450001244</v>
      </c>
      <c r="J7">
        <f t="shared" ca="1" si="0"/>
        <v>0.87800343787989377</v>
      </c>
      <c r="K7">
        <f t="shared" ca="1" si="0"/>
        <v>0.9631488658629318</v>
      </c>
      <c r="L7">
        <f t="shared" ca="1" si="0"/>
        <v>0.70930307241534363</v>
      </c>
      <c r="M7">
        <f t="shared" ca="1" si="0"/>
        <v>0.27473881029460578</v>
      </c>
      <c r="N7">
        <f t="shared" ca="1" si="0"/>
        <v>0.1837150480339661</v>
      </c>
      <c r="O7">
        <f t="shared" ca="1" si="0"/>
        <v>0.22173360148088184</v>
      </c>
      <c r="Q7">
        <v>0.5</v>
      </c>
      <c r="R7">
        <f t="array" aca="1" ref="R7" ca="1">SUM(IF(NáhodnéČíslo&gt;=Q7,IF(NáhodnéČíslo&lt;Q8,1)))</f>
        <v>53</v>
      </c>
    </row>
    <row r="8" spans="1:18" x14ac:dyDescent="0.25">
      <c r="A8">
        <f t="shared" ca="1" si="1"/>
        <v>0.80466357044825831</v>
      </c>
      <c r="B8">
        <f t="shared" ca="1" si="0"/>
        <v>0.23170948030667271</v>
      </c>
      <c r="C8">
        <f t="shared" ca="1" si="0"/>
        <v>0.29095606647894712</v>
      </c>
      <c r="D8">
        <f t="shared" ca="1" si="0"/>
        <v>0.78481337481011371</v>
      </c>
      <c r="E8">
        <f t="shared" ca="1" si="0"/>
        <v>0.95371507587851923</v>
      </c>
      <c r="F8">
        <f t="shared" ca="1" si="0"/>
        <v>0.55263837147000749</v>
      </c>
      <c r="G8">
        <f t="shared" ca="1" si="0"/>
        <v>0.36814843812300635</v>
      </c>
      <c r="H8">
        <f t="shared" ca="1" si="0"/>
        <v>0.58278262169205042</v>
      </c>
      <c r="I8">
        <f t="shared" ca="1" si="0"/>
        <v>0.33111322508069485</v>
      </c>
      <c r="J8">
        <f t="shared" ca="1" si="0"/>
        <v>0.81820343142194263</v>
      </c>
      <c r="K8">
        <f t="shared" ca="1" si="0"/>
        <v>0.41260743211745565</v>
      </c>
      <c r="L8">
        <f t="shared" ca="1" si="0"/>
        <v>0.3645843776961093</v>
      </c>
      <c r="M8">
        <f t="shared" ca="1" si="0"/>
        <v>0.63502588630579315</v>
      </c>
      <c r="N8">
        <f t="shared" ca="1" si="0"/>
        <v>3.2938030620818792E-2</v>
      </c>
      <c r="O8">
        <f t="shared" ca="1" si="0"/>
        <v>1.5341508691641415E-2</v>
      </c>
      <c r="Q8">
        <v>0.6</v>
      </c>
      <c r="R8">
        <f t="array" aca="1" ref="R8" ca="1">SUM(IF(NáhodnéČíslo&gt;=Q8,IF(NáhodnéČíslo&lt;Q9,1)))</f>
        <v>38</v>
      </c>
    </row>
    <row r="9" spans="1:18" x14ac:dyDescent="0.25">
      <c r="A9">
        <f t="shared" ca="1" si="1"/>
        <v>0.52878612014912485</v>
      </c>
      <c r="B9">
        <f t="shared" ca="1" si="0"/>
        <v>0.82790893956044487</v>
      </c>
      <c r="C9">
        <f t="shared" ca="1" si="0"/>
        <v>0.63324550911270749</v>
      </c>
      <c r="D9">
        <f t="shared" ca="1" si="0"/>
        <v>0.1612496783473405</v>
      </c>
      <c r="E9">
        <f t="shared" ca="1" si="0"/>
        <v>0.1253734796514181</v>
      </c>
      <c r="F9">
        <f t="shared" ca="1" si="0"/>
        <v>0.18669451096628875</v>
      </c>
      <c r="G9">
        <f t="shared" ca="1" si="0"/>
        <v>0.50760190320058729</v>
      </c>
      <c r="H9">
        <f t="shared" ca="1" si="0"/>
        <v>0.39579812166677109</v>
      </c>
      <c r="I9">
        <f t="shared" ca="1" si="0"/>
        <v>0.31737167138250821</v>
      </c>
      <c r="J9">
        <f t="shared" ca="1" si="0"/>
        <v>0.53042043951504791</v>
      </c>
      <c r="K9">
        <f t="shared" ca="1" si="0"/>
        <v>0.15128286052788076</v>
      </c>
      <c r="L9">
        <f t="shared" ca="1" si="0"/>
        <v>0.14458877781731161</v>
      </c>
      <c r="M9">
        <f t="shared" ca="1" si="0"/>
        <v>8.0013976454583191E-2</v>
      </c>
      <c r="N9">
        <f t="shared" ca="1" si="0"/>
        <v>0.52343105586663652</v>
      </c>
      <c r="O9">
        <f t="shared" ca="1" si="0"/>
        <v>0.91487276521441829</v>
      </c>
      <c r="Q9">
        <v>0.7</v>
      </c>
      <c r="R9">
        <f t="array" aca="1" ref="R9" ca="1">SUM(IF(NáhodnéČíslo&gt;=Q9,IF(NáhodnéČíslo&lt;Q10,1)))</f>
        <v>37</v>
      </c>
    </row>
    <row r="10" spans="1:18" x14ac:dyDescent="0.25">
      <c r="A10">
        <f t="shared" ca="1" si="1"/>
        <v>0.55355183735343194</v>
      </c>
      <c r="B10">
        <f t="shared" ca="1" si="0"/>
        <v>0.43395335833358206</v>
      </c>
      <c r="C10">
        <f t="shared" ca="1" si="0"/>
        <v>0.42535703213703735</v>
      </c>
      <c r="D10">
        <f t="shared" ca="1" si="0"/>
        <v>0.92916200432181295</v>
      </c>
      <c r="E10">
        <f t="shared" ca="1" si="0"/>
        <v>0.42930384527044196</v>
      </c>
      <c r="F10">
        <f t="shared" ca="1" si="0"/>
        <v>0.3870483190813222</v>
      </c>
      <c r="G10">
        <f t="shared" ca="1" si="0"/>
        <v>0.12877426661409708</v>
      </c>
      <c r="H10">
        <f t="shared" ca="1" si="0"/>
        <v>0.16436664716779459</v>
      </c>
      <c r="I10">
        <f t="shared" ca="1" si="0"/>
        <v>3.1530821811510901E-2</v>
      </c>
      <c r="J10">
        <f t="shared" ca="1" si="0"/>
        <v>0.12520015048335664</v>
      </c>
      <c r="K10">
        <f t="shared" ca="1" si="0"/>
        <v>0.53042773679719479</v>
      </c>
      <c r="L10">
        <f t="shared" ca="1" si="0"/>
        <v>0.19601748262309282</v>
      </c>
      <c r="M10">
        <f t="shared" ca="1" si="0"/>
        <v>0.96830177167037268</v>
      </c>
      <c r="N10">
        <f t="shared" ca="1" si="0"/>
        <v>0.31659023933918418</v>
      </c>
      <c r="O10">
        <f t="shared" ca="1" si="0"/>
        <v>0.42601580045211684</v>
      </c>
      <c r="Q10">
        <v>0.8</v>
      </c>
      <c r="R10">
        <f t="array" aca="1" ref="R10" ca="1">SUM(IF(NáhodnéČíslo&gt;=Q10,IF(NáhodnéČíslo&lt;Q11,1)))</f>
        <v>39</v>
      </c>
    </row>
    <row r="11" spans="1:18" x14ac:dyDescent="0.25">
      <c r="A11">
        <f t="shared" ca="1" si="1"/>
        <v>0.58789927219608462</v>
      </c>
      <c r="B11">
        <f t="shared" ca="1" si="0"/>
        <v>0.41942545661815733</v>
      </c>
      <c r="C11">
        <f t="shared" ca="1" si="0"/>
        <v>0.98658329680082046</v>
      </c>
      <c r="D11">
        <f t="shared" ca="1" si="0"/>
        <v>0.14107780383009016</v>
      </c>
      <c r="E11">
        <f t="shared" ca="1" si="0"/>
        <v>9.1773501830480386E-2</v>
      </c>
      <c r="F11">
        <f t="shared" ca="1" si="0"/>
        <v>0.12703191884676446</v>
      </c>
      <c r="G11">
        <f t="shared" ca="1" si="0"/>
        <v>0.57236263924575204</v>
      </c>
      <c r="H11">
        <f t="shared" ca="1" si="0"/>
        <v>0.21250700671827361</v>
      </c>
      <c r="I11">
        <f t="shared" ca="1" si="0"/>
        <v>0.18012824424022256</v>
      </c>
      <c r="J11">
        <f t="shared" ca="1" si="0"/>
        <v>0.96361079708302744</v>
      </c>
      <c r="K11">
        <f t="shared" ca="1" si="0"/>
        <v>0.48028582569697131</v>
      </c>
      <c r="L11">
        <f t="shared" ca="1" si="0"/>
        <v>0.48476612943164099</v>
      </c>
      <c r="M11">
        <f t="shared" ca="1" si="0"/>
        <v>0.78006731499748228</v>
      </c>
      <c r="N11">
        <f t="shared" ca="1" si="0"/>
        <v>0.56266173646048356</v>
      </c>
      <c r="O11">
        <f t="shared" ca="1" si="0"/>
        <v>0.71114877311215619</v>
      </c>
      <c r="Q11">
        <v>0.9</v>
      </c>
      <c r="R11">
        <f t="array" aca="1" ref="R11" ca="1">SUM(IF(NáhodnéČíslo&gt;=Q11,IF(NáhodnéČíslo&lt;Q12,1)))</f>
        <v>48</v>
      </c>
    </row>
    <row r="12" spans="1:18" x14ac:dyDescent="0.25">
      <c r="A12">
        <f t="shared" ca="1" si="1"/>
        <v>2.2889439442939308E-2</v>
      </c>
      <c r="B12">
        <f t="shared" ca="1" si="0"/>
        <v>0.64605872273634068</v>
      </c>
      <c r="C12">
        <f t="shared" ca="1" si="0"/>
        <v>0.9243321415048521</v>
      </c>
      <c r="D12">
        <f t="shared" ca="1" si="0"/>
        <v>0.33862935055670129</v>
      </c>
      <c r="E12">
        <f t="shared" ca="1" si="0"/>
        <v>2.8959962199431866E-3</v>
      </c>
      <c r="F12">
        <f t="shared" ca="1" si="0"/>
        <v>0.34790807335539464</v>
      </c>
      <c r="G12">
        <f t="shared" ca="1" si="0"/>
        <v>0.23600674751152895</v>
      </c>
      <c r="H12">
        <f t="shared" ca="1" si="0"/>
        <v>0.50010227678793029</v>
      </c>
      <c r="I12">
        <f t="shared" ca="1" si="0"/>
        <v>6.1673153282470805E-2</v>
      </c>
      <c r="J12">
        <f t="shared" ca="1" si="0"/>
        <v>0.77053227973428862</v>
      </c>
      <c r="K12">
        <f t="shared" ca="1" si="0"/>
        <v>0.22231593310458042</v>
      </c>
      <c r="L12">
        <f t="shared" ca="1" si="0"/>
        <v>0.44764584888303338</v>
      </c>
      <c r="M12">
        <f t="shared" ca="1" si="0"/>
        <v>0.31004361482444331</v>
      </c>
      <c r="N12">
        <f t="shared" ca="1" si="0"/>
        <v>0.14752148224309358</v>
      </c>
      <c r="O12">
        <f t="shared" ca="1" si="0"/>
        <v>0.25586077189497625</v>
      </c>
      <c r="Q12">
        <v>1</v>
      </c>
    </row>
    <row r="13" spans="1:18" x14ac:dyDescent="0.25">
      <c r="A13">
        <f t="shared" ca="1" si="1"/>
        <v>0.45106221355222775</v>
      </c>
      <c r="B13">
        <f t="shared" ca="1" si="0"/>
        <v>0.45636614029029443</v>
      </c>
      <c r="C13">
        <f t="shared" ca="1" si="0"/>
        <v>0.76240553518631571</v>
      </c>
      <c r="D13">
        <f t="shared" ca="1" si="0"/>
        <v>0.65966436794967098</v>
      </c>
      <c r="E13">
        <f t="shared" ca="1" si="0"/>
        <v>4.2442180881977376E-2</v>
      </c>
      <c r="F13">
        <f t="shared" ca="1" si="0"/>
        <v>6.4897997440734656E-2</v>
      </c>
      <c r="G13">
        <f t="shared" ca="1" si="0"/>
        <v>0.33212617861676053</v>
      </c>
      <c r="H13">
        <f t="shared" ca="1" si="0"/>
        <v>0.9693764480464</v>
      </c>
      <c r="I13">
        <f t="shared" ca="1" si="0"/>
        <v>0.87880852365669948</v>
      </c>
      <c r="J13">
        <f t="shared" ca="1" si="0"/>
        <v>0.34654333083978184</v>
      </c>
      <c r="K13">
        <f t="shared" ca="1" si="0"/>
        <v>0.65897688545269151</v>
      </c>
      <c r="L13">
        <f t="shared" ca="1" si="0"/>
        <v>0.49135945084490618</v>
      </c>
      <c r="M13">
        <f t="shared" ca="1" si="0"/>
        <v>0.15868503364798714</v>
      </c>
      <c r="N13">
        <f t="shared" ca="1" si="0"/>
        <v>0.81984264491123371</v>
      </c>
      <c r="O13">
        <f t="shared" ca="1" si="0"/>
        <v>0.97116479127964839</v>
      </c>
      <c r="Q13" t="s">
        <v>28</v>
      </c>
      <c r="R13">
        <f ca="1">SUM(R2:R12)</f>
        <v>450</v>
      </c>
    </row>
    <row r="14" spans="1:18" x14ac:dyDescent="0.25">
      <c r="A14">
        <f t="shared" ca="1" si="1"/>
        <v>0.58829556739571143</v>
      </c>
      <c r="B14">
        <f t="shared" ca="1" si="0"/>
        <v>0.39485044323515039</v>
      </c>
      <c r="C14">
        <f t="shared" ca="1" si="0"/>
        <v>0.12580512942535371</v>
      </c>
      <c r="D14">
        <f t="shared" ca="1" si="0"/>
        <v>0.44559088966119897</v>
      </c>
      <c r="E14">
        <f t="shared" ca="1" si="0"/>
        <v>0.91041673987415661</v>
      </c>
      <c r="F14">
        <f t="shared" ca="1" si="0"/>
        <v>4.503018385301305E-2</v>
      </c>
      <c r="G14">
        <f t="shared" ca="1" si="0"/>
        <v>0.13092488186906248</v>
      </c>
      <c r="H14">
        <f t="shared" ca="1" si="0"/>
        <v>0.85101367045158094</v>
      </c>
      <c r="I14">
        <f t="shared" ca="1" si="0"/>
        <v>0.93449236370029021</v>
      </c>
      <c r="J14">
        <f t="shared" ca="1" si="0"/>
        <v>0.25964863797981008</v>
      </c>
      <c r="K14">
        <f t="shared" ca="1" si="0"/>
        <v>0.54209032212398078</v>
      </c>
      <c r="L14">
        <f t="shared" ca="1" si="0"/>
        <v>0.38465692599754198</v>
      </c>
      <c r="M14">
        <f t="shared" ca="1" si="0"/>
        <v>0.91238412021117099</v>
      </c>
      <c r="N14">
        <f t="shared" ca="1" si="0"/>
        <v>0.12361185143351439</v>
      </c>
      <c r="O14">
        <f t="shared" ca="1" si="0"/>
        <v>9.3421790702829743E-2</v>
      </c>
      <c r="Q14" t="s">
        <v>27</v>
      </c>
      <c r="R14">
        <f ca="1">COUNT(NáhodnéČíslo)</f>
        <v>450</v>
      </c>
    </row>
    <row r="15" spans="1:18" x14ac:dyDescent="0.25">
      <c r="A15">
        <f t="shared" ca="1" si="1"/>
        <v>0.77927214763380237</v>
      </c>
      <c r="B15">
        <f t="shared" ca="1" si="0"/>
        <v>0.49200822059771687</v>
      </c>
      <c r="C15">
        <f t="shared" ca="1" si="0"/>
        <v>0.42785887761221308</v>
      </c>
      <c r="D15">
        <f t="shared" ca="1" si="0"/>
        <v>0.95713948595454768</v>
      </c>
      <c r="E15">
        <f t="shared" ca="1" si="0"/>
        <v>0.77243671066262776</v>
      </c>
      <c r="F15">
        <f t="shared" ca="1" si="0"/>
        <v>0.96867604985347977</v>
      </c>
      <c r="G15">
        <f t="shared" ca="1" si="0"/>
        <v>0.96208216485814702</v>
      </c>
      <c r="H15">
        <f t="shared" ca="1" si="0"/>
        <v>0.14198144402898027</v>
      </c>
      <c r="I15">
        <f t="shared" ca="1" si="0"/>
        <v>0.21143082470344843</v>
      </c>
      <c r="J15">
        <f t="shared" ca="1" si="0"/>
        <v>0.36006342803736968</v>
      </c>
      <c r="K15">
        <f t="shared" ca="1" si="0"/>
        <v>0.67594399072430844</v>
      </c>
      <c r="L15">
        <f t="shared" ca="1" si="0"/>
        <v>0.40800240066387283</v>
      </c>
      <c r="M15">
        <f t="shared" ca="1" si="0"/>
        <v>0.31061525099087028</v>
      </c>
      <c r="N15">
        <f t="shared" ca="1" si="0"/>
        <v>0.11668014818808159</v>
      </c>
      <c r="O15">
        <f t="shared" ca="1" si="0"/>
        <v>0.16469976942237308</v>
      </c>
    </row>
    <row r="16" spans="1:18" x14ac:dyDescent="0.25">
      <c r="A16">
        <f t="shared" ca="1" si="1"/>
        <v>0.28271882269428372</v>
      </c>
      <c r="B16">
        <f t="shared" ca="1" si="0"/>
        <v>0.74709376383088233</v>
      </c>
      <c r="C16">
        <f t="shared" ca="1" si="0"/>
        <v>0.82188870058061125</v>
      </c>
      <c r="D16">
        <f t="shared" ca="1" si="0"/>
        <v>9.2530851040982909E-2</v>
      </c>
      <c r="E16">
        <f t="shared" ca="1" si="0"/>
        <v>0.67084361745691923</v>
      </c>
      <c r="F16">
        <f t="shared" ca="1" si="0"/>
        <v>0.35899051336220766</v>
      </c>
      <c r="G16">
        <f t="shared" ca="1" si="0"/>
        <v>0.601152807297616</v>
      </c>
      <c r="H16">
        <f t="shared" ca="1" si="0"/>
        <v>0.60745042315398856</v>
      </c>
      <c r="I16">
        <f t="shared" ca="1" si="0"/>
        <v>0.34388722946019779</v>
      </c>
      <c r="J16">
        <f t="shared" ca="1" si="0"/>
        <v>0.25383693111300032</v>
      </c>
      <c r="K16">
        <f t="shared" ca="1" si="0"/>
        <v>1.5517458698816378E-2</v>
      </c>
      <c r="L16">
        <f t="shared" ca="1" si="0"/>
        <v>0.15110632704984084</v>
      </c>
      <c r="M16">
        <f t="shared" ca="1" si="0"/>
        <v>6.6241459995624696E-2</v>
      </c>
      <c r="N16">
        <f t="shared" ca="1" si="0"/>
        <v>9.0944171630091275E-2</v>
      </c>
      <c r="O16">
        <f t="shared" ca="1" si="0"/>
        <v>0.26561578688661347</v>
      </c>
      <c r="R16" t="s">
        <v>29</v>
      </c>
    </row>
    <row r="17" spans="1:15" x14ac:dyDescent="0.25">
      <c r="A17">
        <f t="shared" ca="1" si="1"/>
        <v>0.69879514353440497</v>
      </c>
      <c r="B17">
        <f t="shared" ca="1" si="1"/>
        <v>0.89076881180918865</v>
      </c>
      <c r="C17">
        <f t="shared" ca="1" si="1"/>
        <v>0.6602876649189241</v>
      </c>
      <c r="D17">
        <f t="shared" ca="1" si="1"/>
        <v>0.28350743298581194</v>
      </c>
      <c r="E17">
        <f t="shared" ca="1" si="1"/>
        <v>0.31035843660018692</v>
      </c>
      <c r="F17">
        <f t="shared" ca="1" si="1"/>
        <v>0.97072151766138715</v>
      </c>
      <c r="G17">
        <f t="shared" ca="1" si="1"/>
        <v>0.94424834994873141</v>
      </c>
      <c r="H17">
        <f t="shared" ca="1" si="1"/>
        <v>0.79011638857887967</v>
      </c>
      <c r="I17">
        <f t="shared" ca="1" si="1"/>
        <v>0.36583047738323282</v>
      </c>
      <c r="J17">
        <f t="shared" ca="1" si="1"/>
        <v>0.55035699585836817</v>
      </c>
      <c r="K17">
        <f t="shared" ca="1" si="1"/>
        <v>0.59362985645917121</v>
      </c>
      <c r="L17">
        <f t="shared" ca="1" si="1"/>
        <v>0.43103794240427518</v>
      </c>
      <c r="M17">
        <f t="shared" ca="1" si="1"/>
        <v>0.88397400631007572</v>
      </c>
      <c r="N17">
        <f t="shared" ca="1" si="1"/>
        <v>0.75709624600390169</v>
      </c>
      <c r="O17">
        <f t="shared" ca="1" si="1"/>
        <v>0.44058127144637982</v>
      </c>
    </row>
    <row r="18" spans="1:15" x14ac:dyDescent="0.25">
      <c r="A18">
        <f t="shared" ca="1" si="1"/>
        <v>9.7895158921980197E-2</v>
      </c>
      <c r="B18">
        <f t="shared" ca="1" si="1"/>
        <v>0.68308695642621697</v>
      </c>
      <c r="C18">
        <f t="shared" ca="1" si="1"/>
        <v>0.69741408400058691</v>
      </c>
      <c r="D18">
        <f t="shared" ca="1" si="1"/>
        <v>0.97295523101641923</v>
      </c>
      <c r="E18">
        <f t="shared" ca="1" si="1"/>
        <v>0.88529576175555069</v>
      </c>
      <c r="F18">
        <f t="shared" ca="1" si="1"/>
        <v>0.77109393073837185</v>
      </c>
      <c r="G18">
        <f t="shared" ca="1" si="1"/>
        <v>0.26768271982360758</v>
      </c>
      <c r="H18">
        <f t="shared" ca="1" si="1"/>
        <v>0.53312304501196628</v>
      </c>
      <c r="I18">
        <f t="shared" ca="1" si="1"/>
        <v>0.76593081341965286</v>
      </c>
      <c r="J18">
        <f t="shared" ca="1" si="1"/>
        <v>0.39809510532884818</v>
      </c>
      <c r="K18">
        <f t="shared" ca="1" si="1"/>
        <v>0.45772549529546436</v>
      </c>
      <c r="L18">
        <f t="shared" ca="1" si="1"/>
        <v>0.20729665749381621</v>
      </c>
      <c r="M18">
        <f t="shared" ca="1" si="1"/>
        <v>0.86275981121336165</v>
      </c>
      <c r="N18">
        <f t="shared" ca="1" si="1"/>
        <v>4.4045282096202842E-2</v>
      </c>
      <c r="O18">
        <f t="shared" ca="1" si="1"/>
        <v>0.40724270192771161</v>
      </c>
    </row>
    <row r="19" spans="1:15" x14ac:dyDescent="0.25">
      <c r="A19">
        <f t="shared" ca="1" si="1"/>
        <v>2.1137546950869335E-2</v>
      </c>
      <c r="B19">
        <f t="shared" ca="1" si="1"/>
        <v>0.60159593621024621</v>
      </c>
      <c r="C19">
        <f t="shared" ca="1" si="1"/>
        <v>0.19739238849114571</v>
      </c>
      <c r="D19">
        <f t="shared" ca="1" si="1"/>
        <v>0.55866734450695654</v>
      </c>
      <c r="E19">
        <f t="shared" ca="1" si="1"/>
        <v>0.20884038275270334</v>
      </c>
      <c r="F19">
        <f t="shared" ca="1" si="1"/>
        <v>0.3369122167038322</v>
      </c>
      <c r="G19">
        <f t="shared" ca="1" si="1"/>
        <v>0.87283947772974002</v>
      </c>
      <c r="H19">
        <f t="shared" ca="1" si="1"/>
        <v>0.26520652964490254</v>
      </c>
      <c r="I19">
        <f t="shared" ca="1" si="1"/>
        <v>0.80495962088760742</v>
      </c>
      <c r="J19">
        <f t="shared" ca="1" si="1"/>
        <v>0.9615847690403091</v>
      </c>
      <c r="K19">
        <f t="shared" ca="1" si="1"/>
        <v>0.57014552506422689</v>
      </c>
      <c r="L19">
        <f t="shared" ca="1" si="1"/>
        <v>1.993835287180501E-2</v>
      </c>
      <c r="M19">
        <f t="shared" ca="1" si="1"/>
        <v>0.85635483319914196</v>
      </c>
      <c r="N19">
        <f t="shared" ca="1" si="1"/>
        <v>0.52273351005194013</v>
      </c>
      <c r="O19">
        <f t="shared" ca="1" si="1"/>
        <v>0.48982784808264135</v>
      </c>
    </row>
    <row r="20" spans="1:15" x14ac:dyDescent="0.25">
      <c r="A20">
        <f t="shared" ca="1" si="1"/>
        <v>0.5450581605331648</v>
      </c>
      <c r="B20">
        <f t="shared" ca="1" si="1"/>
        <v>0.53421344213203814</v>
      </c>
      <c r="C20">
        <f t="shared" ca="1" si="1"/>
        <v>0.94245701167620433</v>
      </c>
      <c r="D20">
        <f t="shared" ca="1" si="1"/>
        <v>0.518269835951365</v>
      </c>
      <c r="E20">
        <f t="shared" ca="1" si="1"/>
        <v>0.4252988442882859</v>
      </c>
      <c r="F20">
        <f t="shared" ca="1" si="1"/>
        <v>0.81352901345249551</v>
      </c>
      <c r="G20">
        <f t="shared" ca="1" si="1"/>
        <v>0.31588237191672697</v>
      </c>
      <c r="H20">
        <f t="shared" ca="1" si="1"/>
        <v>0.19874244470142599</v>
      </c>
      <c r="I20">
        <f t="shared" ca="1" si="1"/>
        <v>0.33855778331993835</v>
      </c>
      <c r="J20">
        <f t="shared" ca="1" si="1"/>
        <v>0.14326676866509169</v>
      </c>
      <c r="K20">
        <f t="shared" ca="1" si="1"/>
        <v>0.19234949930953071</v>
      </c>
      <c r="L20">
        <f t="shared" ca="1" si="1"/>
        <v>9.9490787886601817E-2</v>
      </c>
      <c r="M20">
        <f t="shared" ca="1" si="1"/>
        <v>0.51047689234141325</v>
      </c>
      <c r="N20">
        <f t="shared" ca="1" si="1"/>
        <v>0.74459002278515429</v>
      </c>
      <c r="O20">
        <f t="shared" ca="1" si="1"/>
        <v>0.5758805593061217</v>
      </c>
    </row>
    <row r="21" spans="1:15" x14ac:dyDescent="0.25">
      <c r="A21">
        <f t="shared" ca="1" si="1"/>
        <v>0.24073538394932814</v>
      </c>
      <c r="B21">
        <f t="shared" ca="1" si="1"/>
        <v>0.56909299809888514</v>
      </c>
      <c r="C21">
        <f t="shared" ca="1" si="1"/>
        <v>0.36827659969799498</v>
      </c>
      <c r="D21">
        <f t="shared" ca="1" si="1"/>
        <v>0.29979982018946749</v>
      </c>
      <c r="E21">
        <f t="shared" ca="1" si="1"/>
        <v>0.19548231951378203</v>
      </c>
      <c r="F21">
        <f t="shared" ca="1" si="1"/>
        <v>0.4890885851769321</v>
      </c>
      <c r="G21">
        <f t="shared" ca="1" si="1"/>
        <v>0.5770778912843143</v>
      </c>
      <c r="H21">
        <f t="shared" ca="1" si="1"/>
        <v>0.35848766005153743</v>
      </c>
      <c r="I21">
        <f t="shared" ca="1" si="1"/>
        <v>5.8331478319666452E-2</v>
      </c>
      <c r="J21">
        <f t="shared" ca="1" si="1"/>
        <v>0.44540161771032039</v>
      </c>
      <c r="K21">
        <f t="shared" ca="1" si="1"/>
        <v>8.0853344219256496E-2</v>
      </c>
      <c r="L21">
        <f t="shared" ca="1" si="1"/>
        <v>0.9326504235537415</v>
      </c>
      <c r="M21">
        <f t="shared" ca="1" si="1"/>
        <v>0.1406753628562829</v>
      </c>
      <c r="N21">
        <f t="shared" ca="1" si="1"/>
        <v>0.83764442274959539</v>
      </c>
      <c r="O21">
        <f t="shared" ca="1" si="1"/>
        <v>0.46420153383905294</v>
      </c>
    </row>
    <row r="22" spans="1:15" x14ac:dyDescent="0.25">
      <c r="A22">
        <f t="shared" ca="1" si="1"/>
        <v>0.63226807119161965</v>
      </c>
      <c r="B22">
        <f t="shared" ca="1" si="1"/>
        <v>0.57093895376437698</v>
      </c>
      <c r="C22">
        <f t="shared" ca="1" si="1"/>
        <v>0.85175589738449631</v>
      </c>
      <c r="D22">
        <f t="shared" ca="1" si="1"/>
        <v>0.30596070779557838</v>
      </c>
      <c r="E22">
        <f t="shared" ca="1" si="1"/>
        <v>0.55254249780753895</v>
      </c>
      <c r="F22">
        <f t="shared" ca="1" si="1"/>
        <v>0.46994216438219238</v>
      </c>
      <c r="G22">
        <f t="shared" ca="1" si="1"/>
        <v>0.41096451705448889</v>
      </c>
      <c r="H22">
        <f t="shared" ca="1" si="1"/>
        <v>0.55186224964208763</v>
      </c>
      <c r="I22">
        <f t="shared" ca="1" si="1"/>
        <v>0.50892672127820948</v>
      </c>
      <c r="J22">
        <f t="shared" ca="1" si="1"/>
        <v>0.81168951980174031</v>
      </c>
      <c r="K22">
        <f t="shared" ca="1" si="1"/>
        <v>0.8318232734264801</v>
      </c>
      <c r="L22">
        <f t="shared" ca="1" si="1"/>
        <v>0.12346297352944557</v>
      </c>
      <c r="M22">
        <f t="shared" ca="1" si="1"/>
        <v>0.68673234311185638</v>
      </c>
      <c r="N22">
        <f t="shared" ca="1" si="1"/>
        <v>0.69228900514049729</v>
      </c>
      <c r="O22">
        <f t="shared" ca="1" si="1"/>
        <v>0.31462800443421979</v>
      </c>
    </row>
    <row r="23" spans="1:15" x14ac:dyDescent="0.25">
      <c r="A23">
        <f t="shared" ca="1" si="1"/>
        <v>0.78323990408741739</v>
      </c>
      <c r="B23">
        <f t="shared" ca="1" si="1"/>
        <v>0.31108203015688529</v>
      </c>
      <c r="C23">
        <f t="shared" ca="1" si="1"/>
        <v>0.72394693295763601</v>
      </c>
      <c r="D23">
        <f t="shared" ca="1" si="1"/>
        <v>0.39128743762312568</v>
      </c>
      <c r="E23">
        <f t="shared" ca="1" si="1"/>
        <v>0.1521767138100194</v>
      </c>
      <c r="F23">
        <f t="shared" ca="1" si="1"/>
        <v>0.92108266857506871</v>
      </c>
      <c r="G23">
        <f t="shared" ca="1" si="1"/>
        <v>0.42144460060290956</v>
      </c>
      <c r="H23">
        <f t="shared" ca="1" si="1"/>
        <v>9.1337022966075709E-2</v>
      </c>
      <c r="I23">
        <f t="shared" ca="1" si="1"/>
        <v>0.23041953995059516</v>
      </c>
      <c r="J23">
        <f t="shared" ca="1" si="1"/>
        <v>0.41748756669990672</v>
      </c>
      <c r="K23">
        <f t="shared" ca="1" si="1"/>
        <v>0.98159485508148714</v>
      </c>
      <c r="L23">
        <f t="shared" ca="1" si="1"/>
        <v>0.62058653813685716</v>
      </c>
      <c r="M23">
        <f t="shared" ca="1" si="1"/>
        <v>0.59452929591778036</v>
      </c>
      <c r="N23">
        <f t="shared" ca="1" si="1"/>
        <v>0.47254306957914705</v>
      </c>
      <c r="O23">
        <f t="shared" ca="1" si="1"/>
        <v>0.12711524381842543</v>
      </c>
    </row>
    <row r="24" spans="1:15" x14ac:dyDescent="0.25">
      <c r="A24">
        <f t="shared" ca="1" si="1"/>
        <v>0.61465068019594138</v>
      </c>
      <c r="B24">
        <f t="shared" ca="1" si="1"/>
        <v>0.51166006610972137</v>
      </c>
      <c r="C24">
        <f t="shared" ca="1" si="1"/>
        <v>3.8107395418382595E-2</v>
      </c>
      <c r="D24">
        <f t="shared" ca="1" si="1"/>
        <v>0.52497480047923839</v>
      </c>
      <c r="E24">
        <f t="shared" ca="1" si="1"/>
        <v>0.43432707040192631</v>
      </c>
      <c r="F24">
        <f t="shared" ca="1" si="1"/>
        <v>0.67116194938898843</v>
      </c>
      <c r="G24">
        <f t="shared" ca="1" si="1"/>
        <v>0.1120762580970337</v>
      </c>
      <c r="H24">
        <f t="shared" ca="1" si="1"/>
        <v>0.10106141414241399</v>
      </c>
      <c r="I24">
        <f t="shared" ca="1" si="1"/>
        <v>0.48526340952940694</v>
      </c>
      <c r="J24">
        <f t="shared" ca="1" si="1"/>
        <v>0.9115141348810577</v>
      </c>
      <c r="K24">
        <f t="shared" ca="1" si="1"/>
        <v>0.72738874557957511</v>
      </c>
      <c r="L24">
        <f t="shared" ca="1" si="1"/>
        <v>0.20070168298319946</v>
      </c>
      <c r="M24">
        <f t="shared" ca="1" si="1"/>
        <v>0.8249597109594804</v>
      </c>
      <c r="N24">
        <f t="shared" ca="1" si="1"/>
        <v>0.35238914858381332</v>
      </c>
      <c r="O24">
        <f t="shared" ca="1" si="1"/>
        <v>0.51343128264518034</v>
      </c>
    </row>
    <row r="25" spans="1:15" x14ac:dyDescent="0.25">
      <c r="A25">
        <f t="shared" ca="1" si="1"/>
        <v>0.30667790931629879</v>
      </c>
      <c r="B25">
        <f t="shared" ca="1" si="1"/>
        <v>0.75368545750761995</v>
      </c>
      <c r="C25">
        <f t="shared" ca="1" si="1"/>
        <v>0.44499499551882149</v>
      </c>
      <c r="D25">
        <f t="shared" ca="1" si="1"/>
        <v>0.60402433191038263</v>
      </c>
      <c r="E25">
        <f t="shared" ca="1" si="1"/>
        <v>0.6476735047074802</v>
      </c>
      <c r="F25">
        <f t="shared" ca="1" si="1"/>
        <v>0.62591088833279551</v>
      </c>
      <c r="G25">
        <f t="shared" ca="1" si="1"/>
        <v>0.76631932848752238</v>
      </c>
      <c r="H25">
        <f t="shared" ca="1" si="1"/>
        <v>4.1317537384768843E-2</v>
      </c>
      <c r="I25">
        <f t="shared" ca="1" si="1"/>
        <v>0.66896399804490669</v>
      </c>
      <c r="J25">
        <f t="shared" ca="1" si="1"/>
        <v>0.69826124904798081</v>
      </c>
      <c r="K25">
        <f t="shared" ca="1" si="1"/>
        <v>0.33209389203330109</v>
      </c>
      <c r="L25">
        <f t="shared" ca="1" si="1"/>
        <v>4.0588786894120821E-2</v>
      </c>
      <c r="M25">
        <f t="shared" ca="1" si="1"/>
        <v>3.3468460449781579E-2</v>
      </c>
      <c r="N25">
        <f t="shared" ca="1" si="1"/>
        <v>6.3486912742900081E-2</v>
      </c>
      <c r="O25">
        <f t="shared" ca="1" si="1"/>
        <v>0.91781263810280633</v>
      </c>
    </row>
    <row r="26" spans="1:15" x14ac:dyDescent="0.25">
      <c r="A26">
        <f t="shared" ca="1" si="1"/>
        <v>0.40878402605449771</v>
      </c>
      <c r="B26">
        <f t="shared" ca="1" si="1"/>
        <v>0.59371822825533371</v>
      </c>
      <c r="C26">
        <f t="shared" ca="1" si="1"/>
        <v>0.28551042433338614</v>
      </c>
      <c r="D26">
        <f t="shared" ca="1" si="1"/>
        <v>5.6774196435266377E-3</v>
      </c>
      <c r="E26">
        <f t="shared" ca="1" si="1"/>
        <v>0.43156194484146826</v>
      </c>
      <c r="F26">
        <f t="shared" ca="1" si="1"/>
        <v>0.51421357554085112</v>
      </c>
      <c r="G26">
        <f t="shared" ca="1" si="1"/>
        <v>0.11063504668986335</v>
      </c>
      <c r="H26">
        <f t="shared" ca="1" si="1"/>
        <v>0.20313621929538539</v>
      </c>
      <c r="I26">
        <f t="shared" ca="1" si="1"/>
        <v>0.53319820888870828</v>
      </c>
      <c r="J26">
        <f t="shared" ca="1" si="1"/>
        <v>0.95038390097444947</v>
      </c>
      <c r="K26">
        <f t="shared" ca="1" si="1"/>
        <v>0.46336373722653479</v>
      </c>
      <c r="L26">
        <f t="shared" ca="1" si="1"/>
        <v>1.8232267302923932E-2</v>
      </c>
      <c r="M26">
        <f t="shared" ca="1" si="1"/>
        <v>0.34739258304590237</v>
      </c>
      <c r="N26">
        <f t="shared" ca="1" si="1"/>
        <v>0.32810622284665969</v>
      </c>
      <c r="O26">
        <f t="shared" ca="1" si="1"/>
        <v>0.21401686409395904</v>
      </c>
    </row>
    <row r="27" spans="1:15" x14ac:dyDescent="0.25">
      <c r="A27">
        <f t="shared" ca="1" si="1"/>
        <v>0.30429257716200486</v>
      </c>
      <c r="B27">
        <f t="shared" ca="1" si="1"/>
        <v>0.40310751594535243</v>
      </c>
      <c r="C27">
        <f t="shared" ca="1" si="1"/>
        <v>0.44712492192633468</v>
      </c>
      <c r="D27">
        <f t="shared" ca="1" si="1"/>
        <v>0.15391148093706175</v>
      </c>
      <c r="E27">
        <f t="shared" ca="1" si="1"/>
        <v>0.56149841505008147</v>
      </c>
      <c r="F27">
        <f t="shared" ca="1" si="1"/>
        <v>0.79977904601070726</v>
      </c>
      <c r="G27">
        <f t="shared" ca="1" si="1"/>
        <v>0.36040172235518941</v>
      </c>
      <c r="H27">
        <f t="shared" ca="1" si="1"/>
        <v>0.8720395627950146</v>
      </c>
      <c r="I27">
        <f t="shared" ca="1" si="1"/>
        <v>0.79088453883770815</v>
      </c>
      <c r="J27">
        <f t="shared" ca="1" si="1"/>
        <v>0.72786095937627648</v>
      </c>
      <c r="K27">
        <f t="shared" ca="1" si="1"/>
        <v>1.2225674125336705E-2</v>
      </c>
      <c r="L27">
        <f t="shared" ca="1" si="1"/>
        <v>0.42431643725384183</v>
      </c>
      <c r="M27">
        <f t="shared" ca="1" si="1"/>
        <v>0.41041551772303608</v>
      </c>
      <c r="N27">
        <f t="shared" ca="1" si="1"/>
        <v>0.71696127405617593</v>
      </c>
      <c r="O27">
        <f t="shared" ca="1" si="1"/>
        <v>0.97733351111315869</v>
      </c>
    </row>
    <row r="28" spans="1:15" x14ac:dyDescent="0.25">
      <c r="A28">
        <f t="shared" ca="1" si="1"/>
        <v>0.13647566912088005</v>
      </c>
      <c r="B28">
        <f t="shared" ca="1" si="1"/>
        <v>0.94685727004011788</v>
      </c>
      <c r="C28">
        <f t="shared" ca="1" si="1"/>
        <v>0.21768935221022723</v>
      </c>
      <c r="D28">
        <f t="shared" ca="1" si="1"/>
        <v>0.27131079590073215</v>
      </c>
      <c r="E28">
        <f t="shared" ca="1" si="1"/>
        <v>0.12894425451380698</v>
      </c>
      <c r="F28">
        <f t="shared" ca="1" si="1"/>
        <v>0.56880763544822344</v>
      </c>
      <c r="G28">
        <f t="shared" ca="1" si="1"/>
        <v>0.42950984887445787</v>
      </c>
      <c r="H28">
        <f t="shared" ca="1" si="1"/>
        <v>0.65764227733756386</v>
      </c>
      <c r="I28">
        <f t="shared" ca="1" si="1"/>
        <v>0.48074605321321795</v>
      </c>
      <c r="J28">
        <f t="shared" ca="1" si="1"/>
        <v>0.40126958679553437</v>
      </c>
      <c r="K28">
        <f t="shared" ca="1" si="1"/>
        <v>0.20119174786455463</v>
      </c>
      <c r="L28">
        <f t="shared" ca="1" si="1"/>
        <v>0.9046419860317837</v>
      </c>
      <c r="M28">
        <f t="shared" ca="1" si="1"/>
        <v>0.13394805330028159</v>
      </c>
      <c r="N28">
        <f t="shared" ca="1" si="1"/>
        <v>0.92822463586849868</v>
      </c>
      <c r="O28">
        <f t="shared" ca="1" si="1"/>
        <v>0.90378147108719653</v>
      </c>
    </row>
    <row r="29" spans="1:15" x14ac:dyDescent="0.25">
      <c r="A29">
        <f t="shared" ca="1" si="1"/>
        <v>3.4773459134842311E-2</v>
      </c>
      <c r="B29">
        <f t="shared" ca="1" si="1"/>
        <v>0.73212562248121194</v>
      </c>
      <c r="C29">
        <f t="shared" ca="1" si="1"/>
        <v>0.53135994221641836</v>
      </c>
      <c r="D29">
        <f t="shared" ca="1" si="1"/>
        <v>3.7707433615409292E-2</v>
      </c>
      <c r="E29">
        <f t="shared" ca="1" si="1"/>
        <v>0.73630501400944692</v>
      </c>
      <c r="F29">
        <f t="shared" ca="1" si="1"/>
        <v>5.6896077874506457E-3</v>
      </c>
      <c r="G29">
        <f t="shared" ca="1" si="1"/>
        <v>0.58657870275356738</v>
      </c>
      <c r="H29">
        <f t="shared" ca="1" si="1"/>
        <v>0.29392189758721898</v>
      </c>
      <c r="I29">
        <f t="shared" ca="1" si="1"/>
        <v>9.3254572155122784E-2</v>
      </c>
      <c r="J29">
        <f t="shared" ca="1" si="1"/>
        <v>0.95988250076950621</v>
      </c>
      <c r="K29">
        <f t="shared" ca="1" si="1"/>
        <v>0.53522023981819467</v>
      </c>
      <c r="L29">
        <f t="shared" ca="1" si="1"/>
        <v>0.61065509568598075</v>
      </c>
      <c r="M29">
        <f t="shared" ca="1" si="1"/>
        <v>0.79920342866586513</v>
      </c>
      <c r="N29">
        <f t="shared" ca="1" si="1"/>
        <v>0.10149320749796886</v>
      </c>
      <c r="O29">
        <f t="shared" ca="1" si="1"/>
        <v>0.92389504792521493</v>
      </c>
    </row>
    <row r="30" spans="1:15" x14ac:dyDescent="0.25">
      <c r="A30">
        <f t="shared" ca="1" si="1"/>
        <v>0.50528629823436355</v>
      </c>
      <c r="B30">
        <f t="shared" ca="1" si="1"/>
        <v>0.2038689329580563</v>
      </c>
      <c r="C30">
        <f t="shared" ca="1" si="1"/>
        <v>0.44050835761581353</v>
      </c>
      <c r="D30">
        <f t="shared" ca="1" si="1"/>
        <v>0.94642849429024078</v>
      </c>
      <c r="E30">
        <f t="shared" ca="1" si="1"/>
        <v>0.20792164138448954</v>
      </c>
      <c r="F30">
        <f t="shared" ca="1" si="1"/>
        <v>0.72856526832779256</v>
      </c>
      <c r="G30">
        <f t="shared" ca="1" si="1"/>
        <v>0.20849324390003299</v>
      </c>
      <c r="H30">
        <f t="shared" ca="1" si="1"/>
        <v>0.74571719184476715</v>
      </c>
      <c r="I30">
        <f t="shared" ca="1" si="1"/>
        <v>0.61605010380837066</v>
      </c>
      <c r="J30">
        <f t="shared" ca="1" si="1"/>
        <v>0.3215289459792483</v>
      </c>
      <c r="K30">
        <f t="shared" ca="1" si="1"/>
        <v>4.752901036722601E-2</v>
      </c>
      <c r="L30">
        <f t="shared" ca="1" si="1"/>
        <v>0.67410546616610445</v>
      </c>
      <c r="M30">
        <f t="shared" ca="1" si="1"/>
        <v>0.68163952982158282</v>
      </c>
      <c r="N30">
        <f t="shared" ca="1" si="1"/>
        <v>7.2558625202404747E-2</v>
      </c>
      <c r="O30">
        <f t="shared" ca="1" si="1"/>
        <v>0.82165648234229782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workbookViewId="0"/>
  </sheetViews>
  <sheetFormatPr defaultRowHeight="15" x14ac:dyDescent="0.25"/>
  <sheetData>
    <row r="1" spans="1:21" x14ac:dyDescent="0.25">
      <c r="A1">
        <v>0.65130848270200659</v>
      </c>
      <c r="B1">
        <v>0.63690549723105505</v>
      </c>
      <c r="C1">
        <v>0.12875716492999345</v>
      </c>
      <c r="D1">
        <v>1.1121801435365342</v>
      </c>
      <c r="E1">
        <v>0.49903292165254243</v>
      </c>
      <c r="F1">
        <v>-0.55645614338573068</v>
      </c>
      <c r="G1">
        <v>0.33620381145738065</v>
      </c>
      <c r="H1">
        <v>0.39468545764975715</v>
      </c>
      <c r="I1">
        <v>0.15812929632375017</v>
      </c>
      <c r="J1">
        <v>-1.7886486602947116</v>
      </c>
      <c r="K1">
        <v>-1.1305428415653296</v>
      </c>
      <c r="L1">
        <v>-0.1328476173512172</v>
      </c>
      <c r="M1">
        <v>0.81984353528241627</v>
      </c>
      <c r="N1">
        <v>-1.3091130313114263</v>
      </c>
      <c r="O1">
        <v>1.5188970792223699</v>
      </c>
      <c r="Q1" t="s">
        <v>26</v>
      </c>
      <c r="T1" s="14" t="s">
        <v>30</v>
      </c>
      <c r="U1" s="14" t="s">
        <v>32</v>
      </c>
    </row>
    <row r="2" spans="1:21" x14ac:dyDescent="0.25">
      <c r="A2">
        <v>-0.32199068300542422</v>
      </c>
      <c r="B2">
        <v>-1.2627720025193412</v>
      </c>
      <c r="C2">
        <v>4.5953356675454415E-2</v>
      </c>
      <c r="D2">
        <v>0.68826238930341788</v>
      </c>
      <c r="E2">
        <v>-0.75232264862279408</v>
      </c>
      <c r="F2">
        <v>1.3078511074127164</v>
      </c>
      <c r="G2">
        <v>-0.87125044956337661</v>
      </c>
      <c r="H2">
        <v>-1.629759935894981</v>
      </c>
      <c r="I2">
        <v>0.62709887060918845</v>
      </c>
      <c r="J2">
        <v>-1.1931888366234489</v>
      </c>
      <c r="K2">
        <v>5.8363411881146021E-2</v>
      </c>
      <c r="L2">
        <v>0.28195472623337992</v>
      </c>
      <c r="M2">
        <v>-1.8853006622521207</v>
      </c>
      <c r="N2">
        <v>-0.23512484403909184</v>
      </c>
      <c r="O2">
        <v>0.98269993031863123</v>
      </c>
      <c r="Q2">
        <v>-4</v>
      </c>
      <c r="T2" s="11">
        <v>-4</v>
      </c>
      <c r="U2" s="12">
        <v>0</v>
      </c>
    </row>
    <row r="3" spans="1:21" x14ac:dyDescent="0.25">
      <c r="A3">
        <v>1.9365779735380784</v>
      </c>
      <c r="B3">
        <v>-0.13647536434291396</v>
      </c>
      <c r="C3">
        <v>-0.25396275304956362</v>
      </c>
      <c r="D3">
        <v>1.1803490451711696</v>
      </c>
      <c r="E3">
        <v>0.10811163519974798</v>
      </c>
      <c r="F3">
        <v>-0.43815362005261704</v>
      </c>
      <c r="G3">
        <v>1.142657310992945</v>
      </c>
      <c r="H3">
        <v>-0.38445136851805728</v>
      </c>
      <c r="I3">
        <v>0.35496327654982451</v>
      </c>
      <c r="J3">
        <v>-2.2534368326887488</v>
      </c>
      <c r="K3">
        <v>-2.9876900953240693E-2</v>
      </c>
      <c r="L3">
        <v>0.97516704045119695</v>
      </c>
      <c r="M3">
        <v>-0.59227431847830303</v>
      </c>
      <c r="N3">
        <v>0.19792423699982464</v>
      </c>
      <c r="O3">
        <v>-1.4941497283871286</v>
      </c>
      <c r="Q3">
        <v>-3</v>
      </c>
      <c r="T3" s="11">
        <v>-3</v>
      </c>
      <c r="U3" s="12">
        <v>1</v>
      </c>
    </row>
    <row r="4" spans="1:21" x14ac:dyDescent="0.25">
      <c r="A4">
        <v>-1.2841110219596885</v>
      </c>
      <c r="B4">
        <v>1.7744332581060007</v>
      </c>
      <c r="C4">
        <v>0.33159381018776912</v>
      </c>
      <c r="D4">
        <v>1.8727860151557252</v>
      </c>
      <c r="E4">
        <v>-1.3145381672075018</v>
      </c>
      <c r="F4">
        <v>-0.61623950387001969</v>
      </c>
      <c r="G4">
        <v>0.40587337934994139</v>
      </c>
      <c r="H4">
        <v>0.18794821698975284</v>
      </c>
      <c r="I4">
        <v>0.29287775760167278</v>
      </c>
      <c r="J4">
        <v>-7.5351636041887105E-3</v>
      </c>
      <c r="K4">
        <v>-0.82402607404219452</v>
      </c>
      <c r="L4">
        <v>-0.18491277842258569</v>
      </c>
      <c r="M4">
        <v>-2.4276232579723001</v>
      </c>
      <c r="N4">
        <v>-0.92143636720720679</v>
      </c>
      <c r="O4">
        <v>-7.7302502177190036E-2</v>
      </c>
      <c r="Q4">
        <v>-2</v>
      </c>
      <c r="T4" s="11">
        <v>-2</v>
      </c>
      <c r="U4" s="12">
        <v>13</v>
      </c>
    </row>
    <row r="5" spans="1:21" x14ac:dyDescent="0.25">
      <c r="A5">
        <v>-1.6070862329797819</v>
      </c>
      <c r="B5">
        <v>0.94664073913008906</v>
      </c>
      <c r="C5">
        <v>0.58472437558521051</v>
      </c>
      <c r="D5">
        <v>-5.1636561693158001E-3</v>
      </c>
      <c r="E5">
        <v>-2.6873385650105774</v>
      </c>
      <c r="F5">
        <v>1.1070846994698513</v>
      </c>
      <c r="G5">
        <v>1.8138234736397862</v>
      </c>
      <c r="H5">
        <v>0.3538229975674767</v>
      </c>
      <c r="I5">
        <v>-1.1772840480261948</v>
      </c>
      <c r="J5">
        <v>-0.16906028577068355</v>
      </c>
      <c r="K5">
        <v>1.5846717360545881</v>
      </c>
      <c r="L5">
        <v>-0.26995621738024056</v>
      </c>
      <c r="M5">
        <v>0.24536120690754615</v>
      </c>
      <c r="N5">
        <v>-0.44785792852053419</v>
      </c>
      <c r="O5">
        <v>0.28378735805745237</v>
      </c>
      <c r="Q5">
        <v>-1</v>
      </c>
      <c r="T5" s="11">
        <v>-1</v>
      </c>
      <c r="U5" s="12">
        <v>63</v>
      </c>
    </row>
    <row r="6" spans="1:21" x14ac:dyDescent="0.25">
      <c r="A6">
        <v>-0.39758106140652671</v>
      </c>
      <c r="B6">
        <v>1.003872966975905</v>
      </c>
      <c r="C6">
        <v>-0.3151512828480918</v>
      </c>
      <c r="D6">
        <v>1.0143116924155038</v>
      </c>
      <c r="E6">
        <v>-0.5377091838454362</v>
      </c>
      <c r="F6">
        <v>0.44540684029925615</v>
      </c>
      <c r="G6">
        <v>1.8477476260159165</v>
      </c>
      <c r="H6">
        <v>-7.1165686676977202E-2</v>
      </c>
      <c r="I6">
        <v>-0.56999397202162072</v>
      </c>
      <c r="J6">
        <v>1.1742304195649922</v>
      </c>
      <c r="K6">
        <v>-7.4003310146508738E-2</v>
      </c>
      <c r="L6">
        <v>0.33944388633244671</v>
      </c>
      <c r="M6">
        <v>0.37163317756494507</v>
      </c>
      <c r="N6">
        <v>0.53806388677912764</v>
      </c>
      <c r="O6">
        <v>1.7229194781975821</v>
      </c>
      <c r="Q6">
        <v>0</v>
      </c>
      <c r="T6" s="11">
        <v>0</v>
      </c>
      <c r="U6" s="12">
        <v>141</v>
      </c>
    </row>
    <row r="7" spans="1:21" x14ac:dyDescent="0.25">
      <c r="A7">
        <v>-0.70072474045446143</v>
      </c>
      <c r="B7">
        <v>0.65348558564437553</v>
      </c>
      <c r="C7">
        <v>-0.73748196882661432</v>
      </c>
      <c r="D7">
        <v>-1.1208840078325011</v>
      </c>
      <c r="E7">
        <v>0.95445329861831851</v>
      </c>
      <c r="F7">
        <v>0.16766307453508489</v>
      </c>
      <c r="G7">
        <v>-0.68149347498547286</v>
      </c>
      <c r="H7">
        <v>1.0867006494663656</v>
      </c>
      <c r="I7">
        <v>0.15077375792316161</v>
      </c>
      <c r="J7">
        <v>0.88723936642054468</v>
      </c>
      <c r="K7">
        <v>0.28322915568423923</v>
      </c>
      <c r="L7">
        <v>-0.7031712812022306</v>
      </c>
      <c r="M7">
        <v>0.47594539864803664</v>
      </c>
      <c r="N7">
        <v>0.35048515201197006</v>
      </c>
      <c r="O7">
        <v>0.31065155781107023</v>
      </c>
      <c r="Q7">
        <v>1</v>
      </c>
      <c r="T7" s="11">
        <v>1</v>
      </c>
      <c r="U7" s="12">
        <v>163</v>
      </c>
    </row>
    <row r="8" spans="1:21" x14ac:dyDescent="0.25">
      <c r="A8">
        <v>0.16239027900155634</v>
      </c>
      <c r="B8">
        <v>-0.74634613156376872</v>
      </c>
      <c r="C8">
        <v>0.57170382206095383</v>
      </c>
      <c r="D8">
        <v>-9.0659568741102703E-2</v>
      </c>
      <c r="E8">
        <v>-1.0905750968959183</v>
      </c>
      <c r="F8">
        <v>-0.85063675214769319</v>
      </c>
      <c r="G8">
        <v>0.77103322837501764</v>
      </c>
      <c r="H8">
        <v>-0.72997181632672437</v>
      </c>
      <c r="I8">
        <v>-0.45904926082585007</v>
      </c>
      <c r="J8">
        <v>-1.5706018530181609</v>
      </c>
      <c r="K8">
        <v>-0.61411356000462547</v>
      </c>
      <c r="L8">
        <v>0.20307538761699107</v>
      </c>
      <c r="M8">
        <v>0.60609636420849711</v>
      </c>
      <c r="N8">
        <v>0.83894292401964776</v>
      </c>
      <c r="O8">
        <v>-0.5700837846234208</v>
      </c>
      <c r="Q8">
        <v>2</v>
      </c>
      <c r="T8" s="11">
        <v>2</v>
      </c>
      <c r="U8" s="12">
        <v>58</v>
      </c>
    </row>
    <row r="9" spans="1:21" x14ac:dyDescent="0.25">
      <c r="A9">
        <v>2.880597094190307E-2</v>
      </c>
      <c r="B9">
        <v>1.560183591209352</v>
      </c>
      <c r="C9">
        <v>-0.39055407796695363</v>
      </c>
      <c r="D9">
        <v>-9.8958707894780673E-2</v>
      </c>
      <c r="E9">
        <v>-0.35765310713031795</v>
      </c>
      <c r="F9">
        <v>0.59546891861828044</v>
      </c>
      <c r="G9">
        <v>0.30151227292662952</v>
      </c>
      <c r="H9">
        <v>1.6611556930001825</v>
      </c>
      <c r="I9">
        <v>-4.4958596845390275E-2</v>
      </c>
      <c r="J9">
        <v>-1.4892657418386079</v>
      </c>
      <c r="K9">
        <v>1.9792150851571932</v>
      </c>
      <c r="L9">
        <v>-1.0053940968646202</v>
      </c>
      <c r="M9">
        <v>0.48840547606232576</v>
      </c>
      <c r="N9">
        <v>-2.3191569198388606</v>
      </c>
      <c r="O9">
        <v>-0.25254166757804342</v>
      </c>
      <c r="Q9">
        <v>3</v>
      </c>
      <c r="T9" s="11">
        <v>3</v>
      </c>
      <c r="U9" s="12">
        <v>11</v>
      </c>
    </row>
    <row r="10" spans="1:21" x14ac:dyDescent="0.25">
      <c r="A10">
        <v>-0.35138100429321639</v>
      </c>
      <c r="B10">
        <v>1.6663443602737971</v>
      </c>
      <c r="C10">
        <v>0.33337300919811241</v>
      </c>
      <c r="D10">
        <v>-1.149442141468171</v>
      </c>
      <c r="E10">
        <v>1.5552905097138137</v>
      </c>
      <c r="F10">
        <v>-0.1647163117013406</v>
      </c>
      <c r="G10">
        <v>-1.139869709732011</v>
      </c>
      <c r="H10">
        <v>-1.7523461792734452</v>
      </c>
      <c r="I10">
        <v>-0.60279035096755251</v>
      </c>
      <c r="J10">
        <v>-0.44101852836320177</v>
      </c>
      <c r="K10">
        <v>-0.31418608159583528</v>
      </c>
      <c r="L10">
        <v>0.33248397812712938</v>
      </c>
      <c r="M10">
        <v>-1.5732302927062847</v>
      </c>
      <c r="N10">
        <v>0.23441771190846339</v>
      </c>
      <c r="O10">
        <v>1.2170676200184971</v>
      </c>
      <c r="Q10">
        <v>4</v>
      </c>
      <c r="T10" s="11">
        <v>4</v>
      </c>
      <c r="U10" s="12">
        <v>0</v>
      </c>
    </row>
    <row r="11" spans="1:21" ht="15.75" thickBot="1" x14ac:dyDescent="0.3">
      <c r="A11">
        <v>0.65111862568301149</v>
      </c>
      <c r="B11">
        <v>-1.1070846994698513</v>
      </c>
      <c r="C11">
        <v>-1.5227897165459581</v>
      </c>
      <c r="D11">
        <v>0.14033730622031726</v>
      </c>
      <c r="E11">
        <v>1.6524018064956181</v>
      </c>
      <c r="F11">
        <v>2.7657733880914748E-2</v>
      </c>
      <c r="G11">
        <v>-1.9781327864620835</v>
      </c>
      <c r="H11">
        <v>-1.1939710020669736</v>
      </c>
      <c r="I11">
        <v>0.87371290646842681</v>
      </c>
      <c r="J11">
        <v>0.62625986174680293</v>
      </c>
      <c r="K11">
        <v>0.56101725931512192</v>
      </c>
      <c r="L11">
        <v>0.57675606512930244</v>
      </c>
      <c r="M11">
        <v>0.73427145252935588</v>
      </c>
      <c r="N11">
        <v>-0.64951336753438227</v>
      </c>
      <c r="O11">
        <v>1.0008398021454923</v>
      </c>
      <c r="T11" s="13" t="s">
        <v>31</v>
      </c>
      <c r="U11" s="13">
        <v>0</v>
      </c>
    </row>
    <row r="12" spans="1:21" x14ac:dyDescent="0.25">
      <c r="A12">
        <v>1.8628725229064003E-2</v>
      </c>
      <c r="B12">
        <v>-1.6945978131843731</v>
      </c>
      <c r="C12">
        <v>1.9141225493513048</v>
      </c>
      <c r="D12">
        <v>0.33895730666699819</v>
      </c>
      <c r="E12">
        <v>0.35806124287773855</v>
      </c>
      <c r="F12">
        <v>-0.80452309703105129</v>
      </c>
      <c r="G12">
        <v>0.11912106856470928</v>
      </c>
      <c r="H12">
        <v>-0.22012955014361069</v>
      </c>
      <c r="I12">
        <v>0.30375531423487701</v>
      </c>
      <c r="J12">
        <v>0.83449094745446928</v>
      </c>
      <c r="K12">
        <v>0.66948018684342969</v>
      </c>
      <c r="L12">
        <v>-0.53338339967012871</v>
      </c>
      <c r="M12">
        <v>-0.31659737942391075</v>
      </c>
      <c r="N12">
        <v>0.51277083912282251</v>
      </c>
      <c r="O12">
        <v>-0.31868921723798849</v>
      </c>
    </row>
    <row r="13" spans="1:21" x14ac:dyDescent="0.25">
      <c r="A13">
        <v>2.289780240971595</v>
      </c>
      <c r="B13">
        <v>2.1507548808585852</v>
      </c>
      <c r="C13">
        <v>0.29295733838807791</v>
      </c>
      <c r="D13">
        <v>2.214492269558832</v>
      </c>
      <c r="E13">
        <v>-0.72141119744628668</v>
      </c>
      <c r="F13">
        <v>-0.16836224858707283</v>
      </c>
      <c r="G13">
        <v>-0.2289948497491423</v>
      </c>
      <c r="H13">
        <v>-1.5083151083672419</v>
      </c>
      <c r="I13">
        <v>1.7286856746068224</v>
      </c>
      <c r="J13">
        <v>-0.39203996493597515</v>
      </c>
      <c r="K13">
        <v>7.5997377280145884E-2</v>
      </c>
      <c r="L13">
        <v>0.76384367275750265</v>
      </c>
      <c r="M13">
        <v>0.25783720047911629</v>
      </c>
      <c r="N13">
        <v>-1.450293893867638</v>
      </c>
      <c r="O13">
        <v>-0.25696635930216871</v>
      </c>
    </row>
    <row r="14" spans="1:21" x14ac:dyDescent="0.25">
      <c r="A14">
        <v>2.0739207684528083</v>
      </c>
      <c r="B14">
        <v>0.5967467586742714</v>
      </c>
      <c r="C14">
        <v>-1.870575943030417</v>
      </c>
      <c r="D14">
        <v>1.9262006389908493</v>
      </c>
      <c r="E14">
        <v>0.38115899769763928</v>
      </c>
      <c r="F14">
        <v>-0.34544655136414804</v>
      </c>
      <c r="G14">
        <v>0.63756260715308599</v>
      </c>
      <c r="H14">
        <v>-0.5343531483958941</v>
      </c>
      <c r="I14">
        <v>-0.38511075217684265</v>
      </c>
      <c r="J14">
        <v>-0.79462438407063019</v>
      </c>
      <c r="K14">
        <v>-0.20167021830275189</v>
      </c>
      <c r="L14">
        <v>-0.51259576139273122</v>
      </c>
      <c r="M14">
        <v>1.7276670405408368</v>
      </c>
      <c r="N14">
        <v>-1.1503311725391541</v>
      </c>
      <c r="O14">
        <v>0.25048848328879103</v>
      </c>
    </row>
    <row r="15" spans="1:21" x14ac:dyDescent="0.25">
      <c r="A15">
        <v>0.43882664613192901</v>
      </c>
      <c r="B15">
        <v>-0.74513309300527908</v>
      </c>
      <c r="C15">
        <v>2.895612851716578</v>
      </c>
      <c r="D15">
        <v>0.2009676336456323</v>
      </c>
      <c r="E15">
        <v>1.9813887774944305</v>
      </c>
      <c r="F15">
        <v>-0.21417690732050687</v>
      </c>
      <c r="G15">
        <v>0.13902308637625538</v>
      </c>
      <c r="H15">
        <v>-0.7254857337102294</v>
      </c>
      <c r="I15">
        <v>2.327105903532356</v>
      </c>
      <c r="J15">
        <v>0.19457047528703697</v>
      </c>
      <c r="K15">
        <v>-1.5955083654262125</v>
      </c>
      <c r="L15">
        <v>2.3102438717614859</v>
      </c>
      <c r="M15">
        <v>-0.47269168135244399</v>
      </c>
      <c r="N15">
        <v>0.59683884501282591</v>
      </c>
      <c r="O15">
        <v>-8.0141262515098788E-2</v>
      </c>
    </row>
    <row r="16" spans="1:21" x14ac:dyDescent="0.25">
      <c r="A16">
        <v>-0.17861339074443094</v>
      </c>
      <c r="B16">
        <v>-0.72717966759228148</v>
      </c>
      <c r="C16">
        <v>-6.5721224018489011E-2</v>
      </c>
      <c r="D16">
        <v>-1.0644657777447719</v>
      </c>
      <c r="E16">
        <v>-0.2289948497491423</v>
      </c>
      <c r="F16">
        <v>1.6059721019701101</v>
      </c>
      <c r="G16">
        <v>-0.37024051380285528</v>
      </c>
      <c r="H16">
        <v>1.6257217794191092E-2</v>
      </c>
      <c r="I16">
        <v>-1.2682221495197155</v>
      </c>
      <c r="J16">
        <v>-1.2692498785327189</v>
      </c>
      <c r="K16">
        <v>-0.14822148841631133</v>
      </c>
      <c r="L16">
        <v>0.86767840912216343</v>
      </c>
      <c r="M16">
        <v>1.1106203601229936</v>
      </c>
      <c r="N16">
        <v>0.83005716078332625</v>
      </c>
      <c r="O16">
        <v>-0.15991076907084789</v>
      </c>
    </row>
    <row r="17" spans="1:15" x14ac:dyDescent="0.25">
      <c r="A17">
        <v>-9.8574446383281611E-2</v>
      </c>
      <c r="B17">
        <v>-0.36950268622604199</v>
      </c>
      <c r="C17">
        <v>1.1347560757712927</v>
      </c>
      <c r="D17">
        <v>1.3134490473021287</v>
      </c>
      <c r="E17">
        <v>-2.5692133931443095</v>
      </c>
      <c r="F17">
        <v>0.73667933975229971</v>
      </c>
      <c r="G17">
        <v>0.8085476110863965</v>
      </c>
      <c r="H17">
        <v>0.75445541369845159</v>
      </c>
      <c r="I17">
        <v>-0.80801783042261377</v>
      </c>
      <c r="J17">
        <v>0.38865550777700264</v>
      </c>
      <c r="K17">
        <v>1.1010342859663069</v>
      </c>
      <c r="L17">
        <v>0.76825472206110135</v>
      </c>
      <c r="M17">
        <v>-0.3455284058873076</v>
      </c>
      <c r="N17">
        <v>-1.0573467079666443</v>
      </c>
      <c r="O17">
        <v>-1.2041732588841114</v>
      </c>
    </row>
    <row r="18" spans="1:15" x14ac:dyDescent="0.25">
      <c r="A18">
        <v>-3.0972296372056007</v>
      </c>
      <c r="B18">
        <v>-0.56379576562903821</v>
      </c>
      <c r="C18">
        <v>-1.2252894521225244</v>
      </c>
      <c r="D18">
        <v>0.11835140867333394</v>
      </c>
      <c r="E18">
        <v>-0.9718496585264802</v>
      </c>
      <c r="F18">
        <v>-1.5425985111505724</v>
      </c>
      <c r="G18">
        <v>-2.6370980776846409</v>
      </c>
      <c r="H18">
        <v>-1.1168776836711913</v>
      </c>
      <c r="I18">
        <v>0.99016688182018697</v>
      </c>
      <c r="J18">
        <v>-1.4653460311819799</v>
      </c>
      <c r="K18">
        <v>1.5619934856658801</v>
      </c>
      <c r="L18">
        <v>-0.66594338932191022</v>
      </c>
      <c r="M18">
        <v>-0.8606764367868891</v>
      </c>
      <c r="N18">
        <v>-0.46389914132305421</v>
      </c>
      <c r="O18">
        <v>0.94365304903476499</v>
      </c>
    </row>
    <row r="19" spans="1:15" x14ac:dyDescent="0.25">
      <c r="A19">
        <v>1.409675860486459</v>
      </c>
      <c r="B19">
        <v>-8.7993612396530807E-4</v>
      </c>
      <c r="C19">
        <v>0.27170131033926737</v>
      </c>
      <c r="D19">
        <v>2.2505446395371109</v>
      </c>
      <c r="E19">
        <v>7.323592399188783E-2</v>
      </c>
      <c r="F19">
        <v>1.990174496313557</v>
      </c>
      <c r="G19">
        <v>0.12875716492999345</v>
      </c>
      <c r="H19">
        <v>-0.91700258053606376</v>
      </c>
      <c r="I19">
        <v>-0.17721390577207785</v>
      </c>
      <c r="J19">
        <v>-0.83785607785102911</v>
      </c>
      <c r="K19">
        <v>-1.749158400343731</v>
      </c>
      <c r="L19">
        <v>-0.23158690964919515</v>
      </c>
      <c r="M19">
        <v>-1.218834313476691</v>
      </c>
      <c r="N19">
        <v>0.48375568439951167</v>
      </c>
      <c r="O19">
        <v>-1.3286444300319999</v>
      </c>
    </row>
    <row r="20" spans="1:15" x14ac:dyDescent="0.25">
      <c r="A20">
        <v>-0.1297598828386981</v>
      </c>
      <c r="B20">
        <v>-0.62393496591539588</v>
      </c>
      <c r="C20">
        <v>0.88803290054784156</v>
      </c>
      <c r="D20">
        <v>0.49012896852218546</v>
      </c>
      <c r="E20">
        <v>-6.641130312345922E-2</v>
      </c>
      <c r="F20">
        <v>4.8173660616157576E-2</v>
      </c>
      <c r="G20">
        <v>0.72737748268991709</v>
      </c>
      <c r="H20">
        <v>0.2474121174600441</v>
      </c>
      <c r="I20">
        <v>0.54408474170486443</v>
      </c>
      <c r="J20">
        <v>-1.2484679245972075</v>
      </c>
      <c r="K20">
        <v>0.31901208785711788</v>
      </c>
      <c r="L20">
        <v>0.61217519942147192</v>
      </c>
      <c r="M20">
        <v>-1.7404317986802198E-2</v>
      </c>
      <c r="N20">
        <v>-0.58390810409036931</v>
      </c>
      <c r="O20">
        <v>-0.62365643316297792</v>
      </c>
    </row>
    <row r="21" spans="1:15" x14ac:dyDescent="0.25">
      <c r="A21">
        <v>-1.7584170564077795</v>
      </c>
      <c r="B21">
        <v>0.52977156883571297</v>
      </c>
      <c r="C21">
        <v>0.60361685427778866</v>
      </c>
      <c r="D21">
        <v>-0.69243696998455562</v>
      </c>
      <c r="E21">
        <v>5.8056457419297658E-2</v>
      </c>
      <c r="F21">
        <v>1.1120391718577594</v>
      </c>
      <c r="G21">
        <v>0.75547404776443727</v>
      </c>
      <c r="H21">
        <v>-0.54568317864323035</v>
      </c>
      <c r="I21">
        <v>-0.42899273466900922</v>
      </c>
      <c r="J21">
        <v>1.8502851162338629</v>
      </c>
      <c r="K21">
        <v>0.44295802581473254</v>
      </c>
      <c r="L21">
        <v>0.28330873647064436</v>
      </c>
      <c r="M21">
        <v>0.11403813005017582</v>
      </c>
      <c r="N21">
        <v>-0.64084588302648626</v>
      </c>
      <c r="O21">
        <v>0.56909357226686552</v>
      </c>
    </row>
    <row r="22" spans="1:15" x14ac:dyDescent="0.25">
      <c r="A22">
        <v>0.23772145141265355</v>
      </c>
      <c r="B22">
        <v>0.24898895389924292</v>
      </c>
      <c r="C22">
        <v>-1.5181694834609516</v>
      </c>
      <c r="D22">
        <v>7.170228855102323E-2</v>
      </c>
      <c r="E22">
        <v>-1.0474991540831979</v>
      </c>
      <c r="F22">
        <v>1.751277522998862</v>
      </c>
      <c r="G22">
        <v>1.3222006600699387</v>
      </c>
      <c r="H22">
        <v>-0.71903059506439604</v>
      </c>
      <c r="I22">
        <v>-0.61901687331555877</v>
      </c>
      <c r="J22">
        <v>-1.9126855477225035</v>
      </c>
      <c r="K22">
        <v>1.5581190382363275</v>
      </c>
      <c r="L22">
        <v>1.0291387297911569</v>
      </c>
      <c r="M22">
        <v>-2.0146035240031779</v>
      </c>
      <c r="N22">
        <v>0.87080252342275344</v>
      </c>
      <c r="O22">
        <v>-1.8848459149012342</v>
      </c>
    </row>
    <row r="23" spans="1:15" x14ac:dyDescent="0.25">
      <c r="A23">
        <v>0.30728187994100153</v>
      </c>
      <c r="B23">
        <v>0.2353613126615528</v>
      </c>
      <c r="C23">
        <v>-0.25096255740209017</v>
      </c>
      <c r="D23">
        <v>-0.19893832359230146</v>
      </c>
      <c r="E23">
        <v>0.44760440687241498</v>
      </c>
      <c r="F23">
        <v>0.12258851711521856</v>
      </c>
      <c r="G23">
        <v>0.93284143076743931</v>
      </c>
      <c r="H23">
        <v>-0.26139673536818009</v>
      </c>
      <c r="I23">
        <v>0.38124198908917606</v>
      </c>
      <c r="J23">
        <v>2.1794585336465389</v>
      </c>
      <c r="K23">
        <v>-0.81652956396283116</v>
      </c>
      <c r="L23">
        <v>0.92624304670607671</v>
      </c>
      <c r="M23">
        <v>0.52046289056306705</v>
      </c>
      <c r="N23">
        <v>0.53762164498039056</v>
      </c>
      <c r="O23">
        <v>1.1743827599275392</v>
      </c>
    </row>
    <row r="24" spans="1:15" x14ac:dyDescent="0.25">
      <c r="A24">
        <v>2.5630288291722536</v>
      </c>
      <c r="B24">
        <v>0.16890453480300494</v>
      </c>
      <c r="C24">
        <v>-1.3988096725370269</v>
      </c>
      <c r="D24">
        <v>-0.24922655939008109</v>
      </c>
      <c r="E24">
        <v>0.49591676543059293</v>
      </c>
      <c r="F24">
        <v>-1.5430987332365476</v>
      </c>
      <c r="G24">
        <v>0.75191564974375069</v>
      </c>
      <c r="H24">
        <v>-1.6831336324685253</v>
      </c>
      <c r="I24">
        <v>0.95276618594652973</v>
      </c>
      <c r="J24">
        <v>0.49600430429563858</v>
      </c>
      <c r="K24">
        <v>1.5782643458805978</v>
      </c>
      <c r="L24">
        <v>0.78563516581198201</v>
      </c>
      <c r="M24">
        <v>0.410447000831482</v>
      </c>
      <c r="N24">
        <v>0.66212805904797278</v>
      </c>
      <c r="O24">
        <v>-1.1817337508546188</v>
      </c>
    </row>
    <row r="25" spans="1:15" x14ac:dyDescent="0.25">
      <c r="A25">
        <v>-0.55663576858933084</v>
      </c>
      <c r="B25">
        <v>1.0490884960745461</v>
      </c>
      <c r="C25">
        <v>0.30511728255078197</v>
      </c>
      <c r="D25">
        <v>-0.27273358682577964</v>
      </c>
      <c r="E25">
        <v>-2.8856447897851467</v>
      </c>
      <c r="F25">
        <v>-0.132383775053313</v>
      </c>
      <c r="G25">
        <v>0.31008994483272545</v>
      </c>
      <c r="H25">
        <v>-1.4584429663955234</v>
      </c>
      <c r="I25">
        <v>0.7822018233127892</v>
      </c>
      <c r="J25">
        <v>-2.2429048840422183</v>
      </c>
      <c r="K25">
        <v>-1.3096541806589812</v>
      </c>
      <c r="L25">
        <v>-7.9910478234523907E-2</v>
      </c>
      <c r="M25">
        <v>-0.91293259174562991</v>
      </c>
      <c r="N25">
        <v>1.8055652617476881</v>
      </c>
      <c r="O25">
        <v>-1.2680538929998875</v>
      </c>
    </row>
    <row r="26" spans="1:15" x14ac:dyDescent="0.25">
      <c r="A26">
        <v>1.7505726646049879</v>
      </c>
      <c r="B26">
        <v>1.0549410944804549</v>
      </c>
      <c r="C26">
        <v>-0.18148966773878783</v>
      </c>
      <c r="D26">
        <v>-9.1043830252601765E-2</v>
      </c>
      <c r="E26">
        <v>-2.5569534045644104</v>
      </c>
      <c r="F26">
        <v>-0.93083372121327557</v>
      </c>
      <c r="G26">
        <v>0.1325383891526144</v>
      </c>
      <c r="H26">
        <v>-0.17263118934351951</v>
      </c>
      <c r="I26">
        <v>-0.69906491262372583</v>
      </c>
      <c r="J26">
        <v>0.11634824659267906</v>
      </c>
      <c r="K26">
        <v>0.50180801736132707</v>
      </c>
      <c r="L26">
        <v>0.77185632108012214</v>
      </c>
      <c r="M26">
        <v>-0.39956830732990056</v>
      </c>
      <c r="N26">
        <v>-0.11550127965165302</v>
      </c>
      <c r="O26">
        <v>-0.38791313272668049</v>
      </c>
    </row>
    <row r="27" spans="1:15" x14ac:dyDescent="0.25">
      <c r="A27">
        <v>0.23378788682748564</v>
      </c>
      <c r="B27">
        <v>0.79095798355410807</v>
      </c>
      <c r="C27">
        <v>0.8822598829283379</v>
      </c>
      <c r="D27">
        <v>-0.53638359531760216</v>
      </c>
      <c r="E27">
        <v>6.8711187850567512E-2</v>
      </c>
      <c r="F27">
        <v>-0.97726115200202912</v>
      </c>
      <c r="G27">
        <v>0.23976781449164264</v>
      </c>
      <c r="H27">
        <v>0.75161096901865676</v>
      </c>
      <c r="I27">
        <v>1.0095891411765479</v>
      </c>
      <c r="J27">
        <v>-0.65651875047478825</v>
      </c>
      <c r="K27">
        <v>-0.45014303395873867</v>
      </c>
      <c r="L27">
        <v>-0.91653646450140513</v>
      </c>
      <c r="M27">
        <v>1.8373066268395633</v>
      </c>
      <c r="N27">
        <v>-0.16200374375330284</v>
      </c>
      <c r="O27">
        <v>-0.19979665921709966</v>
      </c>
    </row>
    <row r="28" spans="1:15" x14ac:dyDescent="0.25">
      <c r="A28">
        <v>-1.0621761248330586</v>
      </c>
      <c r="B28">
        <v>1.168759808933828</v>
      </c>
      <c r="C28">
        <v>0.35488142202666495</v>
      </c>
      <c r="D28">
        <v>1.519870238553267</v>
      </c>
      <c r="E28">
        <v>-0.22946665012568701</v>
      </c>
      <c r="F28">
        <v>-1.2332702681305818</v>
      </c>
      <c r="G28">
        <v>1.7404317986802198E-2</v>
      </c>
      <c r="H28">
        <v>0.67994960772921331</v>
      </c>
      <c r="I28">
        <v>-0.22326616999635007</v>
      </c>
      <c r="J28">
        <v>0.28370777727104723</v>
      </c>
      <c r="K28">
        <v>1.1939710020669736</v>
      </c>
      <c r="L28">
        <v>0.57242459661210887</v>
      </c>
      <c r="M28">
        <v>1.9770504877669737</v>
      </c>
      <c r="N28">
        <v>-0.49444679461885244</v>
      </c>
      <c r="O28">
        <v>-0.49825416681414936</v>
      </c>
    </row>
    <row r="29" spans="1:15" x14ac:dyDescent="0.25">
      <c r="A29">
        <v>0.78054199548205361</v>
      </c>
      <c r="B29">
        <v>-1.9340859580552205</v>
      </c>
      <c r="C29">
        <v>0.21950313566776458</v>
      </c>
      <c r="D29">
        <v>0.45132765080779791</v>
      </c>
      <c r="E29">
        <v>0.44017497202730738</v>
      </c>
      <c r="F29">
        <v>0.59181843425903935</v>
      </c>
      <c r="G29">
        <v>-5.7411853049416095E-4</v>
      </c>
      <c r="H29">
        <v>0.49185473471879959</v>
      </c>
      <c r="I29">
        <v>-1.3555654732044786</v>
      </c>
      <c r="J29">
        <v>1.4418037608265877</v>
      </c>
      <c r="K29">
        <v>-2.1860796550754458</v>
      </c>
      <c r="L29">
        <v>-0.46517698137904517</v>
      </c>
      <c r="M29">
        <v>-1.7638285498833284</v>
      </c>
      <c r="N29">
        <v>-0.26377279027656186</v>
      </c>
      <c r="O29">
        <v>-2.0198604033794254</v>
      </c>
    </row>
    <row r="30" spans="1:15" x14ac:dyDescent="0.25">
      <c r="A30">
        <v>1.0968346941808704</v>
      </c>
      <c r="B30">
        <v>-0.67398559622233734</v>
      </c>
      <c r="C30">
        <v>0.36942083170288242</v>
      </c>
      <c r="D30">
        <v>-0.17581555766810197</v>
      </c>
      <c r="E30">
        <v>0.78199491326813586</v>
      </c>
      <c r="F30">
        <v>-0.68245753936935216</v>
      </c>
      <c r="G30">
        <v>0.91061338025610894</v>
      </c>
      <c r="H30">
        <v>-1.2175496522104368</v>
      </c>
      <c r="I30">
        <v>-2.4594191927462816</v>
      </c>
      <c r="J30">
        <v>-1.1981933312199544</v>
      </c>
      <c r="K30">
        <v>0.14373654266819358</v>
      </c>
      <c r="L30">
        <v>2.0778679754585028</v>
      </c>
      <c r="M30">
        <v>0.88113210949813947</v>
      </c>
      <c r="N30">
        <v>-7.75321495893877E-2</v>
      </c>
      <c r="O30">
        <v>-0.86245108832372352</v>
      </c>
    </row>
  </sheetData>
  <sortState ref="T2:T10">
    <sortCondition ref="T2"/>
  </sortState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List1</vt:lpstr>
      <vt:lpstr>List2</vt:lpstr>
      <vt:lpstr>List3</vt:lpstr>
      <vt:lpstr>DenTýdne</vt:lpstr>
      <vt:lpstr>Měsíc</vt:lpstr>
      <vt:lpstr>NáhodnéČíslo</vt:lpstr>
      <vt:lpstr>Tržba</vt:lpstr>
      <vt:lpstr>Výrobek</vt:lpstr>
      <vt:lpstr>Zákazník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Nejedlová</dc:creator>
  <cp:lastModifiedBy>Dana Nejedlová</cp:lastModifiedBy>
  <dcterms:created xsi:type="dcterms:W3CDTF">2015-06-05T18:19:34Z</dcterms:created>
  <dcterms:modified xsi:type="dcterms:W3CDTF">2021-05-19T06:39:31Z</dcterms:modified>
</cp:coreProperties>
</file>